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4875" activeTab="0"/>
  </bookViews>
  <sheets>
    <sheet name="A" sheetId="1" r:id="rId1"/>
  </sheets>
  <definedNames>
    <definedName name="_xlnm.Print_Area" localSheetId="0">'A'!$A$1:$M$227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<sst xmlns="http://schemas.openxmlformats.org/spreadsheetml/2006/main" count="12" uniqueCount="12">
  <si>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PREMOD</t>
  </si>
  <si>
    <t>NORM FR</t>
  </si>
  <si>
    <t>PELCHAT</t>
  </si>
  <si>
    <t xml:space="preserve"> 4-POLE</t>
  </si>
  <si>
    <t xml:space="preserve">   CD</t>
  </si>
  <si>
    <t xml:space="preserve">Note: The spectra are not valid when the peak </t>
  </si>
  <si>
    <t>deviation is about 0.5, 1, 1.5 etc times the bit rate</t>
  </si>
  <si>
    <t>BIT RATE (kb/s)</t>
  </si>
  <si>
    <t>PEAK DEV (kHz)</t>
  </si>
  <si>
    <t xml:space="preserve"> RBW (kHz)</t>
  </si>
  <si>
    <t>PREMOD    -3 dB (kHz)</t>
  </si>
  <si>
    <t>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</si>
</sst>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2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285"/>
          <c:w val="0.895"/>
          <c:h val="0.857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A!$A$24:$A$224</c:f>
              <c:numCache/>
            </c:numRef>
          </c:xVal>
          <c:yVal>
            <c:numRef>
              <c:f>A!$D$24:$D$224</c:f>
              <c:numCache/>
            </c:numRef>
          </c:yVal>
          <c:smooth val="0"/>
        </c:ser>
        <c:axId val="35862954"/>
        <c:axId val="54331131"/>
      </c:scatterChart>
      <c:valAx>
        <c:axId val="3586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331131"/>
        <c:crossesAt val="-20000"/>
        <c:crossBetween val="midCat"/>
        <c:dispUnits/>
      </c:valAx>
      <c:valAx>
        <c:axId val="5433113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Power (dBc)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862954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</xdr:row>
      <xdr:rowOff>95250</xdr:rowOff>
    </xdr:from>
    <xdr:to>
      <xdr:col>8</xdr:col>
      <xdr:colOff>428625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1524000" y="1190625"/>
        <a:ext cx="4591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5.50390625" style="0" bestFit="1" customWidth="1"/>
    <col min="2" max="2" width="10.00390625" style="0" customWidth="1"/>
    <col min="3" max="3" width="9.75390625" style="1" customWidth="1"/>
    <col min="4" max="4" width="10.00390625" style="0" customWidth="1"/>
    <col min="5" max="5" width="9.75390625" style="1" customWidth="1"/>
    <col min="6" max="6" width="9.625" style="0" customWidth="1"/>
    <col min="7" max="8" width="10.00390625" style="0" customWidth="1"/>
    <col min="9" max="9" width="5.625" style="2" customWidth="1"/>
    <col min="10" max="10" width="6.625" style="2" customWidth="1"/>
    <col min="11" max="11" width="8.875" style="2" customWidth="1"/>
    <col min="12" max="12" width="6.00390625" style="2" customWidth="1"/>
    <col min="13" max="13" width="10.875" style="2" customWidth="1"/>
    <col min="14" max="16384" width="10.00390625" style="0" customWidth="1"/>
  </cols>
  <sheetData>
    <row r="2" spans="1:14" ht="39">
      <c r="A2" s="10"/>
      <c r="B2" s="10" t="s">
        <v>0</v>
      </c>
      <c r="C2" s="11"/>
      <c r="D2" s="10"/>
      <c r="E2" s="11"/>
      <c r="F2" s="10" t="s">
        <v>1</v>
      </c>
      <c r="G2" s="10" t="s">
        <v>2</v>
      </c>
      <c r="H2" s="10"/>
      <c r="I2" s="13" t="s">
        <v>11</v>
      </c>
      <c r="J2" s="12" t="s">
        <v>7</v>
      </c>
      <c r="K2" s="12" t="s">
        <v>8</v>
      </c>
      <c r="L2" s="12" t="s">
        <v>9</v>
      </c>
      <c r="M2" s="12" t="s">
        <v>10</v>
      </c>
      <c r="N2" s="3"/>
    </row>
    <row r="3" spans="1:14" ht="15.75">
      <c r="A3" s="3"/>
      <c r="B3" s="10" t="s">
        <v>3</v>
      </c>
      <c r="C3" s="4"/>
      <c r="D3" s="5" t="s">
        <v>5</v>
      </c>
      <c r="E3" s="6"/>
      <c r="F3" s="5"/>
      <c r="G3" s="5"/>
      <c r="H3" s="3"/>
      <c r="I3" s="7">
        <f>2*K3/J3</f>
        <v>0.7</v>
      </c>
      <c r="J3" s="7">
        <v>5000</v>
      </c>
      <c r="K3" s="7">
        <v>1750</v>
      </c>
      <c r="L3" s="7">
        <v>30</v>
      </c>
      <c r="M3" s="7">
        <v>3500</v>
      </c>
      <c r="N3" s="3"/>
    </row>
    <row r="4" spans="1:14" ht="15.75">
      <c r="A4" s="3"/>
      <c r="B4" s="10" t="s">
        <v>4</v>
      </c>
      <c r="C4" s="4"/>
      <c r="D4" s="5" t="s">
        <v>6</v>
      </c>
      <c r="E4" s="6"/>
      <c r="F4" s="5"/>
      <c r="G4" s="5"/>
      <c r="H4" s="3"/>
      <c r="I4" s="7"/>
      <c r="J4" s="7"/>
      <c r="K4" s="7"/>
      <c r="L4" s="7"/>
      <c r="M4" s="7"/>
      <c r="N4" s="3"/>
    </row>
    <row r="5" spans="1:14" ht="15.75">
      <c r="A5" s="3"/>
      <c r="B5" s="3"/>
      <c r="C5" s="4"/>
      <c r="D5" s="3"/>
      <c r="E5" s="4"/>
      <c r="F5" s="3"/>
      <c r="G5" s="3"/>
      <c r="H5" s="3"/>
      <c r="I5" s="7"/>
      <c r="J5" s="7"/>
      <c r="K5" s="7"/>
      <c r="L5" s="7"/>
      <c r="M5" s="7"/>
      <c r="N5" s="3"/>
    </row>
    <row r="6" spans="1:14" ht="15.75">
      <c r="A6" s="3"/>
      <c r="B6" s="3"/>
      <c r="C6" s="4"/>
      <c r="D6" s="3"/>
      <c r="E6" s="4"/>
      <c r="F6" s="3"/>
      <c r="G6" s="3"/>
      <c r="H6" s="3"/>
      <c r="I6" s="7"/>
      <c r="J6" s="7"/>
      <c r="K6" s="7"/>
      <c r="L6" s="7"/>
      <c r="M6" s="7"/>
      <c r="N6" s="3"/>
    </row>
    <row r="7" spans="1:14" ht="15.75">
      <c r="A7" s="3"/>
      <c r="B7" s="3"/>
      <c r="C7" s="4"/>
      <c r="D7" s="3"/>
      <c r="E7" s="4"/>
      <c r="F7" s="3"/>
      <c r="G7" s="3"/>
      <c r="H7" s="3"/>
      <c r="I7" s="7"/>
      <c r="J7" s="7"/>
      <c r="K7" s="7"/>
      <c r="L7" s="7"/>
      <c r="M7" s="7"/>
      <c r="N7" s="3"/>
    </row>
    <row r="8" spans="1:14" ht="15.75">
      <c r="A8" s="3"/>
      <c r="B8" s="3"/>
      <c r="C8" s="4"/>
      <c r="D8" s="3"/>
      <c r="E8" s="4"/>
      <c r="F8" s="3"/>
      <c r="G8" s="3"/>
      <c r="H8" s="3"/>
      <c r="I8" s="7"/>
      <c r="J8" s="7"/>
      <c r="K8" s="7"/>
      <c r="L8" s="7"/>
      <c r="M8" s="7"/>
      <c r="N8" s="3"/>
    </row>
    <row r="9" spans="1:14" ht="15.75">
      <c r="A9" s="3"/>
      <c r="B9" s="3"/>
      <c r="C9" s="4"/>
      <c r="D9" s="3"/>
      <c r="E9" s="4"/>
      <c r="F9" s="3"/>
      <c r="G9" s="3"/>
      <c r="H9" s="3"/>
      <c r="I9" s="7"/>
      <c r="J9" s="7"/>
      <c r="K9" s="7"/>
      <c r="L9" s="7"/>
      <c r="M9" s="7"/>
      <c r="N9" s="3"/>
    </row>
    <row r="10" spans="1:14" ht="15.75">
      <c r="A10" s="3"/>
      <c r="B10" s="3"/>
      <c r="C10" s="4"/>
      <c r="D10" s="3"/>
      <c r="E10" s="4"/>
      <c r="F10" s="3"/>
      <c r="G10" s="3"/>
      <c r="H10" s="3"/>
      <c r="I10" s="7"/>
      <c r="J10" s="7"/>
      <c r="K10" s="7"/>
      <c r="L10" s="7"/>
      <c r="M10" s="7"/>
      <c r="N10" s="3"/>
    </row>
    <row r="11" spans="1:14" ht="15.75">
      <c r="A11" s="3"/>
      <c r="B11" s="3"/>
      <c r="C11" s="4"/>
      <c r="D11" s="3"/>
      <c r="E11" s="4"/>
      <c r="F11" s="3"/>
      <c r="G11" s="3"/>
      <c r="H11" s="3"/>
      <c r="I11" s="7"/>
      <c r="J11" s="7"/>
      <c r="K11" s="7"/>
      <c r="L11" s="7"/>
      <c r="M11" s="7"/>
      <c r="N11" s="3"/>
    </row>
    <row r="12" spans="1:14" ht="15.75">
      <c r="A12" s="3"/>
      <c r="B12" s="3"/>
      <c r="C12" s="4"/>
      <c r="D12" s="3"/>
      <c r="E12" s="4"/>
      <c r="F12" s="3"/>
      <c r="G12" s="3"/>
      <c r="H12" s="3"/>
      <c r="I12" s="7"/>
      <c r="J12" s="7"/>
      <c r="K12" s="7"/>
      <c r="L12" s="7"/>
      <c r="M12" s="7"/>
      <c r="N12" s="3"/>
    </row>
    <row r="13" spans="1:14" ht="15.75">
      <c r="A13" s="3"/>
      <c r="B13" s="3"/>
      <c r="C13" s="4"/>
      <c r="D13" s="3"/>
      <c r="E13" s="4"/>
      <c r="F13" s="3"/>
      <c r="G13" s="3"/>
      <c r="H13" s="3"/>
      <c r="I13" s="7"/>
      <c r="J13" s="7"/>
      <c r="K13" s="7"/>
      <c r="L13" s="7"/>
      <c r="M13" s="7"/>
      <c r="N13" s="3"/>
    </row>
    <row r="14" spans="1:14" ht="15.75">
      <c r="A14" s="3"/>
      <c r="B14" s="3"/>
      <c r="C14" s="4"/>
      <c r="D14" s="3"/>
      <c r="E14" s="4"/>
      <c r="F14" s="3"/>
      <c r="G14" s="3"/>
      <c r="H14" s="3"/>
      <c r="I14" s="7"/>
      <c r="J14" s="7"/>
      <c r="K14" s="7"/>
      <c r="L14" s="7"/>
      <c r="M14" s="7"/>
      <c r="N14" s="3"/>
    </row>
    <row r="15" spans="1:14" ht="15" customHeight="1">
      <c r="A15" s="3"/>
      <c r="B15" s="3"/>
      <c r="C15" s="4"/>
      <c r="D15" s="3"/>
      <c r="E15" s="4"/>
      <c r="F15" s="3"/>
      <c r="G15" s="3"/>
      <c r="H15" s="3"/>
      <c r="I15" s="7"/>
      <c r="J15" s="7"/>
      <c r="K15" s="7"/>
      <c r="L15" s="7"/>
      <c r="M15" s="7"/>
      <c r="N15" s="3"/>
    </row>
    <row r="16" spans="1:14" ht="15.75">
      <c r="A16" s="3"/>
      <c r="B16" s="3"/>
      <c r="C16" s="4"/>
      <c r="D16" s="3"/>
      <c r="E16" s="4"/>
      <c r="F16" s="3"/>
      <c r="G16" s="3"/>
      <c r="H16" s="3"/>
      <c r="I16" s="7"/>
      <c r="J16" s="7"/>
      <c r="K16" s="7"/>
      <c r="L16" s="7"/>
      <c r="M16" s="7"/>
      <c r="N16" s="3"/>
    </row>
    <row r="17" spans="1:14" ht="15.75">
      <c r="A17" s="3"/>
      <c r="B17" s="3"/>
      <c r="C17" s="4"/>
      <c r="D17" s="3"/>
      <c r="E17" s="4"/>
      <c r="F17" s="3"/>
      <c r="G17" s="3"/>
      <c r="H17" s="3"/>
      <c r="I17" s="7"/>
      <c r="J17" s="7"/>
      <c r="K17" s="7"/>
      <c r="L17" s="7"/>
      <c r="M17" s="7"/>
      <c r="N17" s="3"/>
    </row>
    <row r="18" spans="1:14" ht="15.75">
      <c r="A18" s="3"/>
      <c r="B18" s="3"/>
      <c r="C18" s="4"/>
      <c r="D18" s="3"/>
      <c r="E18" s="4"/>
      <c r="F18" s="3"/>
      <c r="G18" s="3"/>
      <c r="H18" s="3"/>
      <c r="I18" s="7"/>
      <c r="J18" s="7"/>
      <c r="K18" s="7"/>
      <c r="L18" s="7"/>
      <c r="M18" s="7"/>
      <c r="N18" s="3"/>
    </row>
    <row r="19" spans="1:14" ht="15.75">
      <c r="A19" s="3"/>
      <c r="B19" s="3"/>
      <c r="C19" s="4"/>
      <c r="D19" s="3"/>
      <c r="E19" s="4"/>
      <c r="F19" s="3"/>
      <c r="G19" s="3"/>
      <c r="H19" s="3"/>
      <c r="I19" s="7"/>
      <c r="J19" s="7"/>
      <c r="K19" s="7"/>
      <c r="L19" s="7"/>
      <c r="M19" s="7"/>
      <c r="N19" s="3"/>
    </row>
    <row r="20" spans="1:14" ht="15.75">
      <c r="A20" s="3"/>
      <c r="B20" s="3"/>
      <c r="C20" s="4"/>
      <c r="D20" s="3"/>
      <c r="E20" s="4"/>
      <c r="F20" s="3"/>
      <c r="G20" s="3"/>
      <c r="H20" s="3"/>
      <c r="I20" s="7"/>
      <c r="J20" s="7"/>
      <c r="K20" s="7"/>
      <c r="L20" s="7"/>
      <c r="M20" s="7"/>
      <c r="N20" s="3"/>
    </row>
    <row r="21" spans="1:14" ht="15.75">
      <c r="A21" s="3"/>
      <c r="B21" s="3"/>
      <c r="C21" s="4"/>
      <c r="D21" s="3"/>
      <c r="E21" s="4"/>
      <c r="F21" s="3"/>
      <c r="G21" s="3"/>
      <c r="H21" s="3"/>
      <c r="I21" s="7"/>
      <c r="J21" s="7"/>
      <c r="K21" s="7"/>
      <c r="L21" s="7"/>
      <c r="M21" s="7"/>
      <c r="N21" s="3"/>
    </row>
    <row r="22" spans="1:14" ht="15.75">
      <c r="A22" s="3"/>
      <c r="B22" s="3"/>
      <c r="C22" s="4"/>
      <c r="D22" s="3"/>
      <c r="E22" s="4"/>
      <c r="F22" s="3"/>
      <c r="G22" s="3"/>
      <c r="H22" s="3"/>
      <c r="I22" s="7"/>
      <c r="J22" s="7"/>
      <c r="K22" s="7"/>
      <c r="L22" s="7"/>
      <c r="M22" s="7"/>
      <c r="N22" s="3"/>
    </row>
    <row r="23" spans="1:14" ht="15.75">
      <c r="A23" s="3"/>
      <c r="B23" s="3"/>
      <c r="C23" s="4"/>
      <c r="D23" s="3"/>
      <c r="E23" s="4"/>
      <c r="F23" s="3"/>
      <c r="G23" s="3"/>
      <c r="H23" s="3"/>
      <c r="I23" s="7"/>
      <c r="J23" s="7"/>
      <c r="K23" s="7"/>
      <c r="L23" s="7"/>
      <c r="M23" s="7"/>
      <c r="N23" s="3"/>
    </row>
    <row r="24" spans="1:14" ht="15.75">
      <c r="A24" s="8">
        <f>-3*J24+0.01</f>
        <v>-14999.99</v>
      </c>
      <c r="B24" s="3">
        <f aca="true" t="shared" si="0" ref="B24:B55">10*LOG10(11025/((2.114*(A24+K24)/M24)^8+10*(2.114*(A24+K24)/M24)^6+135*(2.114*(A24+K24)/M24)^4+1575*(2.114*(A24+K24)/M24)^2+11025))</f>
        <v>-32.61260877164727</v>
      </c>
      <c r="C24" s="4">
        <f aca="true" t="shared" si="1" ref="C24:C55">(10*LOG10(1/(1+((A24+K24)/M24)^8)))</f>
        <v>-46.25190343578442</v>
      </c>
      <c r="D24" s="3">
        <f aca="true" t="shared" si="2" ref="D24:D87">(H24+B24)</f>
        <v>-92.8585347134349</v>
      </c>
      <c r="E24" s="3">
        <f aca="true" t="shared" si="3" ref="E24:E87">(H24+C24)</f>
        <v>-106.49782937757206</v>
      </c>
      <c r="F24" s="9">
        <f aca="true" t="shared" si="4" ref="F24:F87">2*A24/J24</f>
        <v>-5.999996</v>
      </c>
      <c r="G24" s="3">
        <f aca="true" t="shared" si="5" ref="G24:G87">(4*L24/J24)*(I24/(PI()*(I24*I24-F24*F24)))^2*(COS(PI()*I24)-COS(PI()*F24))^2/(1-2*COS(PI()*I24)*COS(PI()*F24)+0.5+0.5*COS(2*PI()*I24))</f>
        <v>9.449469026356973E-07</v>
      </c>
      <c r="H24" s="3">
        <f aca="true" t="shared" si="6" ref="H24:H87">10*LOG10(G24)</f>
        <v>-60.24592594178764</v>
      </c>
      <c r="I24" s="7">
        <f>2*K24/J24</f>
        <v>0.7</v>
      </c>
      <c r="J24" s="7">
        <f>(J3)</f>
        <v>5000</v>
      </c>
      <c r="K24" s="7">
        <f>(K3)</f>
        <v>1750</v>
      </c>
      <c r="L24" s="7">
        <f>(L3)</f>
        <v>30</v>
      </c>
      <c r="M24" s="7">
        <f>(M3)</f>
        <v>3500</v>
      </c>
      <c r="N24" s="3"/>
    </row>
    <row r="25" spans="1:14" ht="15.75">
      <c r="A25" s="8">
        <f aca="true" t="shared" si="7" ref="A25:A56">(A24+3*J25/100)</f>
        <v>-14849.99</v>
      </c>
      <c r="B25" s="3">
        <f t="shared" si="0"/>
        <v>-32.23739136874656</v>
      </c>
      <c r="C25" s="4">
        <f t="shared" si="1"/>
        <v>-45.85634634269289</v>
      </c>
      <c r="D25" s="3">
        <f t="shared" si="2"/>
        <v>-92.367721117391</v>
      </c>
      <c r="E25" s="3">
        <f t="shared" si="3"/>
        <v>-105.98667609133733</v>
      </c>
      <c r="F25" s="9">
        <f t="shared" si="4"/>
        <v>-5.939996</v>
      </c>
      <c r="G25" s="3">
        <f t="shared" si="5"/>
        <v>9.704362817140243E-07</v>
      </c>
      <c r="H25" s="3">
        <f t="shared" si="6"/>
        <v>-60.13032974864444</v>
      </c>
      <c r="I25" s="7">
        <f aca="true" t="shared" si="8" ref="I25:I56">(I24)</f>
        <v>0.7</v>
      </c>
      <c r="J25" s="7">
        <f aca="true" t="shared" si="9" ref="J25:J56">(J24)</f>
        <v>5000</v>
      </c>
      <c r="K25" s="7">
        <f aca="true" t="shared" si="10" ref="K25:K56">(K24)</f>
        <v>1750</v>
      </c>
      <c r="L25" s="7">
        <f aca="true" t="shared" si="11" ref="L25:L56">(L24)</f>
        <v>30</v>
      </c>
      <c r="M25" s="7">
        <f aca="true" t="shared" si="12" ref="M25:M56">(M24)</f>
        <v>3500</v>
      </c>
      <c r="N25" s="3"/>
    </row>
    <row r="26" spans="1:14" ht="15.75">
      <c r="A26" s="8">
        <f t="shared" si="7"/>
        <v>-14699.99</v>
      </c>
      <c r="B26" s="3">
        <f t="shared" si="0"/>
        <v>-31.858452464404856</v>
      </c>
      <c r="C26" s="4">
        <f t="shared" si="1"/>
        <v>-45.45623473863064</v>
      </c>
      <c r="D26" s="3">
        <f t="shared" si="2"/>
        <v>-91.99681139718902</v>
      </c>
      <c r="E26" s="3">
        <f t="shared" si="3"/>
        <v>-105.5945936714148</v>
      </c>
      <c r="F26" s="9">
        <f t="shared" si="4"/>
        <v>-5.879996</v>
      </c>
      <c r="G26" s="3">
        <f t="shared" si="5"/>
        <v>9.686438082521126E-07</v>
      </c>
      <c r="H26" s="3">
        <f t="shared" si="6"/>
        <v>-60.13835893278416</v>
      </c>
      <c r="I26" s="7">
        <f t="shared" si="8"/>
        <v>0.7</v>
      </c>
      <c r="J26" s="7">
        <f t="shared" si="9"/>
        <v>5000</v>
      </c>
      <c r="K26" s="7">
        <f t="shared" si="10"/>
        <v>1750</v>
      </c>
      <c r="L26" s="7">
        <f t="shared" si="11"/>
        <v>30</v>
      </c>
      <c r="M26" s="7">
        <f t="shared" si="12"/>
        <v>3500</v>
      </c>
      <c r="N26" s="3"/>
    </row>
    <row r="27" spans="1:14" ht="15.75">
      <c r="A27" s="8">
        <f t="shared" si="7"/>
        <v>-14549.99</v>
      </c>
      <c r="B27" s="3">
        <f t="shared" si="0"/>
        <v>-31.475732828989376</v>
      </c>
      <c r="C27" s="4">
        <f t="shared" si="1"/>
        <v>-45.051462600699914</v>
      </c>
      <c r="D27" s="3">
        <f t="shared" si="2"/>
        <v>-91.75402914983164</v>
      </c>
      <c r="E27" s="3">
        <f t="shared" si="3"/>
        <v>-105.32975892154218</v>
      </c>
      <c r="F27" s="9">
        <f t="shared" si="4"/>
        <v>-5.819996</v>
      </c>
      <c r="G27" s="3">
        <f t="shared" si="5"/>
        <v>9.379298721091807E-07</v>
      </c>
      <c r="H27" s="3">
        <f t="shared" si="6"/>
        <v>-60.278296320842266</v>
      </c>
      <c r="I27" s="7">
        <f t="shared" si="8"/>
        <v>0.7</v>
      </c>
      <c r="J27" s="7">
        <f t="shared" si="9"/>
        <v>5000</v>
      </c>
      <c r="K27" s="7">
        <f t="shared" si="10"/>
        <v>1750</v>
      </c>
      <c r="L27" s="7">
        <f t="shared" si="11"/>
        <v>30</v>
      </c>
      <c r="M27" s="7">
        <f t="shared" si="12"/>
        <v>3500</v>
      </c>
      <c r="N27" s="3"/>
    </row>
    <row r="28" spans="1:14" ht="15.75">
      <c r="A28" s="8">
        <f t="shared" si="7"/>
        <v>-14399.99</v>
      </c>
      <c r="B28" s="3">
        <f t="shared" si="0"/>
        <v>-31.089172830033696</v>
      </c>
      <c r="C28" s="4">
        <f t="shared" si="1"/>
        <v>-44.6419201695778</v>
      </c>
      <c r="D28" s="3">
        <f t="shared" si="2"/>
        <v>-91.65474193417776</v>
      </c>
      <c r="E28" s="3">
        <f t="shared" si="3"/>
        <v>-105.20748927372188</v>
      </c>
      <c r="F28" s="9">
        <f t="shared" si="4"/>
        <v>-5.759996</v>
      </c>
      <c r="G28" s="3">
        <f t="shared" si="5"/>
        <v>8.778960391207506E-07</v>
      </c>
      <c r="H28" s="3">
        <f t="shared" si="6"/>
        <v>-60.56556910414407</v>
      </c>
      <c r="I28" s="7">
        <f t="shared" si="8"/>
        <v>0.7</v>
      </c>
      <c r="J28" s="7">
        <f t="shared" si="9"/>
        <v>5000</v>
      </c>
      <c r="K28" s="7">
        <f t="shared" si="10"/>
        <v>1750</v>
      </c>
      <c r="L28" s="7">
        <f t="shared" si="11"/>
        <v>30</v>
      </c>
      <c r="M28" s="7">
        <f t="shared" si="12"/>
        <v>3500</v>
      </c>
      <c r="N28" s="3"/>
    </row>
    <row r="29" spans="1:14" ht="15.75">
      <c r="A29" s="8">
        <f t="shared" si="7"/>
        <v>-14249.99</v>
      </c>
      <c r="B29" s="3">
        <f t="shared" si="0"/>
        <v>-30.698712540835782</v>
      </c>
      <c r="C29" s="4">
        <f t="shared" si="1"/>
        <v>-44.22749377303833</v>
      </c>
      <c r="D29" s="3">
        <f t="shared" si="2"/>
        <v>-91.72448975833183</v>
      </c>
      <c r="E29" s="3">
        <f t="shared" si="3"/>
        <v>-105.25327099053438</v>
      </c>
      <c r="F29" s="9">
        <f t="shared" si="4"/>
        <v>-5.699996</v>
      </c>
      <c r="G29" s="3">
        <f t="shared" si="5"/>
        <v>7.896275242688197E-07</v>
      </c>
      <c r="H29" s="3">
        <f t="shared" si="6"/>
        <v>-61.02577721749604</v>
      </c>
      <c r="I29" s="7">
        <f t="shared" si="8"/>
        <v>0.7</v>
      </c>
      <c r="J29" s="7">
        <f t="shared" si="9"/>
        <v>5000</v>
      </c>
      <c r="K29" s="7">
        <f t="shared" si="10"/>
        <v>1750</v>
      </c>
      <c r="L29" s="7">
        <f t="shared" si="11"/>
        <v>30</v>
      </c>
      <c r="M29" s="7">
        <f t="shared" si="12"/>
        <v>3500</v>
      </c>
      <c r="N29" s="3"/>
    </row>
    <row r="30" spans="1:14" ht="15.75">
      <c r="A30" s="8">
        <f t="shared" si="7"/>
        <v>-14099.99</v>
      </c>
      <c r="B30" s="3">
        <f t="shared" si="0"/>
        <v>-30.30429186670961</v>
      </c>
      <c r="C30" s="4">
        <f t="shared" si="1"/>
        <v>-43.80806563909809</v>
      </c>
      <c r="D30" s="3">
        <f t="shared" si="2"/>
        <v>-92.00494149338144</v>
      </c>
      <c r="E30" s="3">
        <f t="shared" si="3"/>
        <v>-105.50871526576992</v>
      </c>
      <c r="F30" s="9">
        <f t="shared" si="4"/>
        <v>-5.639996</v>
      </c>
      <c r="G30" s="3">
        <f t="shared" si="5"/>
        <v>6.759818530649E-07</v>
      </c>
      <c r="H30" s="3">
        <f t="shared" si="6"/>
        <v>-61.70064962667183</v>
      </c>
      <c r="I30" s="7">
        <f t="shared" si="8"/>
        <v>0.7</v>
      </c>
      <c r="J30" s="7">
        <f t="shared" si="9"/>
        <v>5000</v>
      </c>
      <c r="K30" s="7">
        <f t="shared" si="10"/>
        <v>1750</v>
      </c>
      <c r="L30" s="7">
        <f t="shared" si="11"/>
        <v>30</v>
      </c>
      <c r="M30" s="7">
        <f t="shared" si="12"/>
        <v>3500</v>
      </c>
      <c r="N30" s="3"/>
    </row>
    <row r="31" spans="1:14" ht="15.75">
      <c r="A31" s="8">
        <f t="shared" si="7"/>
        <v>-13949.99</v>
      </c>
      <c r="B31" s="3">
        <f t="shared" si="0"/>
        <v>-29.90585069122559</v>
      </c>
      <c r="C31" s="4">
        <f t="shared" si="1"/>
        <v>-43.38351369807103</v>
      </c>
      <c r="D31" s="3">
        <f t="shared" si="2"/>
        <v>-92.5661046171972</v>
      </c>
      <c r="E31" s="3">
        <f t="shared" si="3"/>
        <v>-106.04376762404263</v>
      </c>
      <c r="F31" s="9">
        <f t="shared" si="4"/>
        <v>-5.5799959999999995</v>
      </c>
      <c r="G31" s="3">
        <f t="shared" si="5"/>
        <v>5.419692012862747E-07</v>
      </c>
      <c r="H31" s="3">
        <f t="shared" si="6"/>
        <v>-62.66025392597161</v>
      </c>
      <c r="I31" s="7">
        <f t="shared" si="8"/>
        <v>0.7</v>
      </c>
      <c r="J31" s="7">
        <f t="shared" si="9"/>
        <v>5000</v>
      </c>
      <c r="K31" s="7">
        <f t="shared" si="10"/>
        <v>1750</v>
      </c>
      <c r="L31" s="7">
        <f t="shared" si="11"/>
        <v>30</v>
      </c>
      <c r="M31" s="7">
        <f t="shared" si="12"/>
        <v>3500</v>
      </c>
      <c r="N31" s="3"/>
    </row>
    <row r="32" spans="1:14" ht="15.75">
      <c r="A32" s="8">
        <f t="shared" si="7"/>
        <v>-13799.99</v>
      </c>
      <c r="B32" s="3">
        <f t="shared" si="0"/>
        <v>-29.503329045074068</v>
      </c>
      <c r="C32" s="4">
        <f t="shared" si="1"/>
        <v>-42.953711372764694</v>
      </c>
      <c r="D32" s="3">
        <f t="shared" si="2"/>
        <v>-93.53391451971615</v>
      </c>
      <c r="E32" s="3">
        <f t="shared" si="3"/>
        <v>-106.98429684740677</v>
      </c>
      <c r="F32" s="9">
        <f t="shared" si="4"/>
        <v>-5.519996</v>
      </c>
      <c r="G32" s="3">
        <f t="shared" si="5"/>
        <v>3.953133240816611E-07</v>
      </c>
      <c r="H32" s="3">
        <f t="shared" si="6"/>
        <v>-64.03058547464208</v>
      </c>
      <c r="I32" s="7">
        <f t="shared" si="8"/>
        <v>0.7</v>
      </c>
      <c r="J32" s="7">
        <f t="shared" si="9"/>
        <v>5000</v>
      </c>
      <c r="K32" s="7">
        <f t="shared" si="10"/>
        <v>1750</v>
      </c>
      <c r="L32" s="7">
        <f t="shared" si="11"/>
        <v>30</v>
      </c>
      <c r="M32" s="7">
        <f t="shared" si="12"/>
        <v>3500</v>
      </c>
      <c r="N32" s="3"/>
    </row>
    <row r="33" spans="1:14" ht="15.75">
      <c r="A33" s="8">
        <f t="shared" si="7"/>
        <v>-13649.99</v>
      </c>
      <c r="B33" s="3">
        <f t="shared" si="0"/>
        <v>-29.096667300522604</v>
      </c>
      <c r="C33" s="4">
        <f t="shared" si="1"/>
        <v>-42.518527355993044</v>
      </c>
      <c r="D33" s="3">
        <f t="shared" si="2"/>
        <v>-95.16330377235568</v>
      </c>
      <c r="E33" s="3">
        <f t="shared" si="3"/>
        <v>-108.58516382782612</v>
      </c>
      <c r="F33" s="9">
        <f t="shared" si="4"/>
        <v>-5.459996</v>
      </c>
      <c r="G33" s="3">
        <f t="shared" si="5"/>
        <v>2.4736391898456403E-07</v>
      </c>
      <c r="H33" s="3">
        <f t="shared" si="6"/>
        <v>-66.06663647183308</v>
      </c>
      <c r="I33" s="7">
        <f t="shared" si="8"/>
        <v>0.7</v>
      </c>
      <c r="J33" s="7">
        <f t="shared" si="9"/>
        <v>5000</v>
      </c>
      <c r="K33" s="7">
        <f t="shared" si="10"/>
        <v>1750</v>
      </c>
      <c r="L33" s="7">
        <f t="shared" si="11"/>
        <v>30</v>
      </c>
      <c r="M33" s="7">
        <f t="shared" si="12"/>
        <v>3500</v>
      </c>
      <c r="N33" s="3"/>
    </row>
    <row r="34" spans="1:14" ht="15.75">
      <c r="A34" s="8">
        <f t="shared" si="7"/>
        <v>-13499.99</v>
      </c>
      <c r="B34" s="3">
        <f t="shared" si="0"/>
        <v>-28.685806394814392</v>
      </c>
      <c r="C34" s="4">
        <f t="shared" si="1"/>
        <v>-42.077825374520295</v>
      </c>
      <c r="D34" s="3">
        <f t="shared" si="2"/>
        <v>-98.09080403282832</v>
      </c>
      <c r="E34" s="3">
        <f t="shared" si="3"/>
        <v>-111.48282301253423</v>
      </c>
      <c r="F34" s="9">
        <f t="shared" si="4"/>
        <v>-5.399996</v>
      </c>
      <c r="G34" s="3">
        <f t="shared" si="5"/>
        <v>1.1468331451474607E-07</v>
      </c>
      <c r="H34" s="3">
        <f t="shared" si="6"/>
        <v>-69.40499763801392</v>
      </c>
      <c r="I34" s="7">
        <f t="shared" si="8"/>
        <v>0.7</v>
      </c>
      <c r="J34" s="7">
        <f t="shared" si="9"/>
        <v>5000</v>
      </c>
      <c r="K34" s="7">
        <f t="shared" si="10"/>
        <v>1750</v>
      </c>
      <c r="L34" s="7">
        <f t="shared" si="11"/>
        <v>30</v>
      </c>
      <c r="M34" s="7">
        <f t="shared" si="12"/>
        <v>3500</v>
      </c>
      <c r="N34" s="3"/>
    </row>
    <row r="35" spans="1:14" ht="15.75">
      <c r="A35" s="8">
        <f t="shared" si="7"/>
        <v>-13349.99</v>
      </c>
      <c r="B35" s="3">
        <f t="shared" si="0"/>
        <v>-28.270688086278376</v>
      </c>
      <c r="C35" s="4">
        <f t="shared" si="1"/>
        <v>-41.631463938485766</v>
      </c>
      <c r="D35" s="3">
        <f t="shared" si="2"/>
        <v>-104.86906763434959</v>
      </c>
      <c r="E35" s="3">
        <f t="shared" si="3"/>
        <v>-118.22984348655699</v>
      </c>
      <c r="F35" s="9">
        <f t="shared" si="4"/>
        <v>-5.339996</v>
      </c>
      <c r="G35" s="3">
        <f t="shared" si="5"/>
        <v>2.1885780801017268E-08</v>
      </c>
      <c r="H35" s="3">
        <f t="shared" si="6"/>
        <v>-76.59837954807122</v>
      </c>
      <c r="I35" s="7">
        <f t="shared" si="8"/>
        <v>0.7</v>
      </c>
      <c r="J35" s="7">
        <f t="shared" si="9"/>
        <v>5000</v>
      </c>
      <c r="K35" s="7">
        <f t="shared" si="10"/>
        <v>1750</v>
      </c>
      <c r="L35" s="7">
        <f t="shared" si="11"/>
        <v>30</v>
      </c>
      <c r="M35" s="7">
        <f t="shared" si="12"/>
        <v>3500</v>
      </c>
      <c r="N35" s="3"/>
    </row>
    <row r="36" spans="1:14" ht="15.75">
      <c r="A36" s="8">
        <f t="shared" si="7"/>
        <v>-13199.99</v>
      </c>
      <c r="B36" s="3">
        <f t="shared" si="0"/>
        <v>-27.851255247394118</v>
      </c>
      <c r="C36" s="4">
        <f t="shared" si="1"/>
        <v>-41.179296075291646</v>
      </c>
      <c r="D36" s="3">
        <f t="shared" si="2"/>
        <v>-109.67689721225238</v>
      </c>
      <c r="E36" s="3">
        <f t="shared" si="3"/>
        <v>-123.00493804014991</v>
      </c>
      <c r="F36" s="9">
        <f t="shared" si="4"/>
        <v>-5.279996</v>
      </c>
      <c r="G36" s="3">
        <f t="shared" si="5"/>
        <v>6.5680402192791615E-09</v>
      </c>
      <c r="H36" s="3">
        <f t="shared" si="6"/>
        <v>-81.82564196485826</v>
      </c>
      <c r="I36" s="7">
        <f t="shared" si="8"/>
        <v>0.7</v>
      </c>
      <c r="J36" s="7">
        <f t="shared" si="9"/>
        <v>5000</v>
      </c>
      <c r="K36" s="7">
        <f t="shared" si="10"/>
        <v>1750</v>
      </c>
      <c r="L36" s="7">
        <f t="shared" si="11"/>
        <v>30</v>
      </c>
      <c r="M36" s="7">
        <f t="shared" si="12"/>
        <v>3500</v>
      </c>
      <c r="N36" s="3"/>
    </row>
    <row r="37" spans="1:14" ht="15.75">
      <c r="A37" s="8">
        <f t="shared" si="7"/>
        <v>-13049.99</v>
      </c>
      <c r="B37" s="3">
        <f t="shared" si="0"/>
        <v>-27.427452199581413</v>
      </c>
      <c r="C37" s="4">
        <f t="shared" si="1"/>
        <v>-40.721169046864475</v>
      </c>
      <c r="D37" s="3">
        <f t="shared" si="2"/>
        <v>-96.41054380331053</v>
      </c>
      <c r="E37" s="3">
        <f t="shared" si="3"/>
        <v>-109.7042606505936</v>
      </c>
      <c r="F37" s="9">
        <f t="shared" si="4"/>
        <v>-5.219996</v>
      </c>
      <c r="G37" s="3">
        <f t="shared" si="5"/>
        <v>1.2638363424338893E-07</v>
      </c>
      <c r="H37" s="3">
        <f t="shared" si="6"/>
        <v>-68.98309160372912</v>
      </c>
      <c r="I37" s="7">
        <f t="shared" si="8"/>
        <v>0.7</v>
      </c>
      <c r="J37" s="7">
        <f t="shared" si="9"/>
        <v>5000</v>
      </c>
      <c r="K37" s="7">
        <f t="shared" si="10"/>
        <v>1750</v>
      </c>
      <c r="L37" s="7">
        <f t="shared" si="11"/>
        <v>30</v>
      </c>
      <c r="M37" s="7">
        <f t="shared" si="12"/>
        <v>3500</v>
      </c>
      <c r="N37" s="3"/>
    </row>
    <row r="38" spans="1:14" ht="15.75">
      <c r="A38" s="8">
        <f t="shared" si="7"/>
        <v>-12899.99</v>
      </c>
      <c r="B38" s="3">
        <f t="shared" si="0"/>
        <v>-26.999225095071175</v>
      </c>
      <c r="C38" s="4">
        <f t="shared" si="1"/>
        <v>-40.256924049126575</v>
      </c>
      <c r="D38" s="3">
        <f t="shared" si="2"/>
        <v>-90.36661305651657</v>
      </c>
      <c r="E38" s="3">
        <f t="shared" si="3"/>
        <v>-103.62431201057197</v>
      </c>
      <c r="F38" s="9">
        <f t="shared" si="4"/>
        <v>-5.159996</v>
      </c>
      <c r="G38" s="3">
        <f t="shared" si="5"/>
        <v>4.605334754459292E-07</v>
      </c>
      <c r="H38" s="3">
        <f t="shared" si="6"/>
        <v>-63.36738796144539</v>
      </c>
      <c r="I38" s="7">
        <f t="shared" si="8"/>
        <v>0.7</v>
      </c>
      <c r="J38" s="7">
        <f t="shared" si="9"/>
        <v>5000</v>
      </c>
      <c r="K38" s="7">
        <f t="shared" si="10"/>
        <v>1750</v>
      </c>
      <c r="L38" s="7">
        <f t="shared" si="11"/>
        <v>30</v>
      </c>
      <c r="M38" s="7">
        <f t="shared" si="12"/>
        <v>3500</v>
      </c>
      <c r="N38" s="3"/>
    </row>
    <row r="39" spans="1:14" ht="15.75">
      <c r="A39" s="8">
        <f t="shared" si="7"/>
        <v>-12749.99</v>
      </c>
      <c r="B39" s="3">
        <f t="shared" si="0"/>
        <v>-26.566522351863306</v>
      </c>
      <c r="C39" s="4">
        <f t="shared" si="1"/>
        <v>-39.786395892438065</v>
      </c>
      <c r="D39" s="3">
        <f t="shared" si="2"/>
        <v>-86.30724807809715</v>
      </c>
      <c r="E39" s="3">
        <f t="shared" si="3"/>
        <v>-99.52712161867191</v>
      </c>
      <c r="F39" s="9">
        <f t="shared" si="4"/>
        <v>-5.099996</v>
      </c>
      <c r="G39" s="3">
        <f t="shared" si="5"/>
        <v>1.0615181577665862E-06</v>
      </c>
      <c r="H39" s="3">
        <f t="shared" si="6"/>
        <v>-59.74072572623384</v>
      </c>
      <c r="I39" s="7">
        <f t="shared" si="8"/>
        <v>0.7</v>
      </c>
      <c r="J39" s="7">
        <f t="shared" si="9"/>
        <v>5000</v>
      </c>
      <c r="K39" s="7">
        <f t="shared" si="10"/>
        <v>1750</v>
      </c>
      <c r="L39" s="7">
        <f t="shared" si="11"/>
        <v>30</v>
      </c>
      <c r="M39" s="7">
        <f t="shared" si="12"/>
        <v>3500</v>
      </c>
      <c r="N39" s="3"/>
    </row>
    <row r="40" spans="1:14" ht="15.75">
      <c r="A40" s="8">
        <f t="shared" si="7"/>
        <v>-12599.99</v>
      </c>
      <c r="B40" s="3">
        <f t="shared" si="0"/>
        <v>-26.1292951484931</v>
      </c>
      <c r="C40" s="4">
        <f t="shared" si="1"/>
        <v>-39.309412661692605</v>
      </c>
      <c r="D40" s="3">
        <f t="shared" si="2"/>
        <v>-83.694606793221</v>
      </c>
      <c r="E40" s="3">
        <f t="shared" si="3"/>
        <v>-96.8747243064205</v>
      </c>
      <c r="F40" s="9">
        <f t="shared" si="4"/>
        <v>-5.0399959999999995</v>
      </c>
      <c r="G40" s="3">
        <f t="shared" si="5"/>
        <v>1.7517367270844456E-06</v>
      </c>
      <c r="H40" s="3">
        <f t="shared" si="6"/>
        <v>-57.5653116447279</v>
      </c>
      <c r="I40" s="7">
        <f t="shared" si="8"/>
        <v>0.7</v>
      </c>
      <c r="J40" s="7">
        <f t="shared" si="9"/>
        <v>5000</v>
      </c>
      <c r="K40" s="7">
        <f t="shared" si="10"/>
        <v>1750</v>
      </c>
      <c r="L40" s="7">
        <f t="shared" si="11"/>
        <v>30</v>
      </c>
      <c r="M40" s="7">
        <f t="shared" si="12"/>
        <v>3500</v>
      </c>
      <c r="N40" s="3"/>
    </row>
    <row r="41" spans="1:14" ht="15.75">
      <c r="A41" s="8">
        <f t="shared" si="7"/>
        <v>-12449.99</v>
      </c>
      <c r="B41" s="3">
        <f t="shared" si="0"/>
        <v>-25.687497986113375</v>
      </c>
      <c r="C41" s="4">
        <f t="shared" si="1"/>
        <v>-38.825795354673666</v>
      </c>
      <c r="D41" s="3">
        <f t="shared" si="2"/>
        <v>-82.74285713170444</v>
      </c>
      <c r="E41" s="3">
        <f t="shared" si="3"/>
        <v>-95.88115450026473</v>
      </c>
      <c r="F41" s="9">
        <f t="shared" si="4"/>
        <v>-4.979996</v>
      </c>
      <c r="G41" s="3">
        <f t="shared" si="5"/>
        <v>1.969990289516535E-06</v>
      </c>
      <c r="H41" s="3">
        <f t="shared" si="6"/>
        <v>-57.05535914559107</v>
      </c>
      <c r="I41" s="7">
        <f t="shared" si="8"/>
        <v>0.7</v>
      </c>
      <c r="J41" s="7">
        <f t="shared" si="9"/>
        <v>5000</v>
      </c>
      <c r="K41" s="7">
        <f t="shared" si="10"/>
        <v>1750</v>
      </c>
      <c r="L41" s="7">
        <f t="shared" si="11"/>
        <v>30</v>
      </c>
      <c r="M41" s="7">
        <f t="shared" si="12"/>
        <v>3500</v>
      </c>
      <c r="N41" s="3"/>
    </row>
    <row r="42" spans="1:14" ht="15.75">
      <c r="A42" s="8">
        <f t="shared" si="7"/>
        <v>-12299.99</v>
      </c>
      <c r="B42" s="3">
        <f t="shared" si="0"/>
        <v>-25.241089326254333</v>
      </c>
      <c r="C42" s="4">
        <f t="shared" si="1"/>
        <v>-38.33535749720528</v>
      </c>
      <c r="D42" s="3">
        <f t="shared" si="2"/>
        <v>-83.5238648914706</v>
      </c>
      <c r="E42" s="3">
        <f t="shared" si="3"/>
        <v>-96.61813306242155</v>
      </c>
      <c r="F42" s="9">
        <f t="shared" si="4"/>
        <v>-4.919996</v>
      </c>
      <c r="G42" s="3">
        <f t="shared" si="5"/>
        <v>1.4849862879165696E-06</v>
      </c>
      <c r="H42" s="3">
        <f t="shared" si="6"/>
        <v>-58.28277556521626</v>
      </c>
      <c r="I42" s="7">
        <f t="shared" si="8"/>
        <v>0.7</v>
      </c>
      <c r="J42" s="7">
        <f t="shared" si="9"/>
        <v>5000</v>
      </c>
      <c r="K42" s="7">
        <f t="shared" si="10"/>
        <v>1750</v>
      </c>
      <c r="L42" s="7">
        <f t="shared" si="11"/>
        <v>30</v>
      </c>
      <c r="M42" s="7">
        <f t="shared" si="12"/>
        <v>3500</v>
      </c>
      <c r="N42" s="3"/>
    </row>
    <row r="43" spans="1:14" ht="15.75">
      <c r="A43" s="8">
        <f t="shared" si="7"/>
        <v>-12149.99</v>
      </c>
      <c r="B43" s="3">
        <f t="shared" si="0"/>
        <v>-24.790032313546952</v>
      </c>
      <c r="C43" s="4">
        <f t="shared" si="1"/>
        <v>-37.83790473356372</v>
      </c>
      <c r="D43" s="3">
        <f t="shared" si="2"/>
        <v>-85.78968136606272</v>
      </c>
      <c r="E43" s="3">
        <f t="shared" si="3"/>
        <v>-98.83755378607948</v>
      </c>
      <c r="F43" s="9">
        <f t="shared" si="4"/>
        <v>-4.859996</v>
      </c>
      <c r="G43" s="3">
        <f t="shared" si="5"/>
        <v>7.943924259058324E-07</v>
      </c>
      <c r="H43" s="3">
        <f t="shared" si="6"/>
        <v>-60.999649052515764</v>
      </c>
      <c r="I43" s="7">
        <f t="shared" si="8"/>
        <v>0.7</v>
      </c>
      <c r="J43" s="7">
        <f t="shared" si="9"/>
        <v>5000</v>
      </c>
      <c r="K43" s="7">
        <f t="shared" si="10"/>
        <v>1750</v>
      </c>
      <c r="L43" s="7">
        <f t="shared" si="11"/>
        <v>30</v>
      </c>
      <c r="M43" s="7">
        <f t="shared" si="12"/>
        <v>3500</v>
      </c>
      <c r="N43" s="3"/>
    </row>
    <row r="44" spans="1:14" ht="15.75">
      <c r="A44" s="8">
        <f t="shared" si="7"/>
        <v>-11999.99</v>
      </c>
      <c r="B44" s="3">
        <f t="shared" si="0"/>
        <v>-24.334295593681865</v>
      </c>
      <c r="C44" s="4">
        <f t="shared" si="1"/>
        <v>-37.33323439056083</v>
      </c>
      <c r="D44" s="3">
        <f t="shared" si="2"/>
        <v>-89.69932709167898</v>
      </c>
      <c r="E44" s="3">
        <f t="shared" si="3"/>
        <v>-102.69826588855794</v>
      </c>
      <c r="F44" s="9">
        <f t="shared" si="4"/>
        <v>-4.799996</v>
      </c>
      <c r="G44" s="3">
        <f t="shared" si="5"/>
        <v>2.9073468733058364E-07</v>
      </c>
      <c r="H44" s="3">
        <f t="shared" si="6"/>
        <v>-65.36503149799711</v>
      </c>
      <c r="I44" s="7">
        <f t="shared" si="8"/>
        <v>0.7</v>
      </c>
      <c r="J44" s="7">
        <f t="shared" si="9"/>
        <v>5000</v>
      </c>
      <c r="K44" s="7">
        <f t="shared" si="10"/>
        <v>1750</v>
      </c>
      <c r="L44" s="7">
        <f t="shared" si="11"/>
        <v>30</v>
      </c>
      <c r="M44" s="7">
        <f t="shared" si="12"/>
        <v>3500</v>
      </c>
      <c r="N44" s="3"/>
    </row>
    <row r="45" spans="1:14" ht="15.75">
      <c r="A45" s="8">
        <f t="shared" si="7"/>
        <v>-11849.99</v>
      </c>
      <c r="B45" s="3">
        <f t="shared" si="0"/>
        <v>-23.873854237915207</v>
      </c>
      <c r="C45" s="4">
        <f t="shared" si="1"/>
        <v>-36.821135013670194</v>
      </c>
      <c r="D45" s="3">
        <f t="shared" si="2"/>
        <v>-97.56922448660406</v>
      </c>
      <c r="E45" s="3">
        <f t="shared" si="3"/>
        <v>-110.51650526235903</v>
      </c>
      <c r="F45" s="9">
        <f t="shared" si="4"/>
        <v>-4.739996</v>
      </c>
      <c r="G45" s="3">
        <f t="shared" si="5"/>
        <v>4.270345119535335E-08</v>
      </c>
      <c r="H45" s="3">
        <f t="shared" si="6"/>
        <v>-73.69537024868885</v>
      </c>
      <c r="I45" s="7">
        <f t="shared" si="8"/>
        <v>0.7</v>
      </c>
      <c r="J45" s="7">
        <f t="shared" si="9"/>
        <v>5000</v>
      </c>
      <c r="K45" s="7">
        <f t="shared" si="10"/>
        <v>1750</v>
      </c>
      <c r="L45" s="7">
        <f t="shared" si="11"/>
        <v>30</v>
      </c>
      <c r="M45" s="7">
        <f t="shared" si="12"/>
        <v>3500</v>
      </c>
      <c r="N45" s="3"/>
    </row>
    <row r="46" spans="1:14" ht="15.75">
      <c r="A46" s="8">
        <f t="shared" si="7"/>
        <v>-11699.99</v>
      </c>
      <c r="B46" s="3">
        <f t="shared" si="0"/>
        <v>-23.408690786507794</v>
      </c>
      <c r="C46" s="4">
        <f t="shared" si="1"/>
        <v>-36.301385873553095</v>
      </c>
      <c r="D46" s="3">
        <f t="shared" si="2"/>
        <v>-103.49272255124531</v>
      </c>
      <c r="E46" s="3">
        <f t="shared" si="3"/>
        <v>-116.38541763829062</v>
      </c>
      <c r="F46" s="9">
        <f t="shared" si="4"/>
        <v>-4.679996</v>
      </c>
      <c r="G46" s="3">
        <f t="shared" si="5"/>
        <v>9.808369620639562E-09</v>
      </c>
      <c r="H46" s="3">
        <f t="shared" si="6"/>
        <v>-80.08403176473752</v>
      </c>
      <c r="I46" s="7">
        <f t="shared" si="8"/>
        <v>0.7</v>
      </c>
      <c r="J46" s="7">
        <f t="shared" si="9"/>
        <v>5000</v>
      </c>
      <c r="K46" s="7">
        <f t="shared" si="10"/>
        <v>1750</v>
      </c>
      <c r="L46" s="7">
        <f t="shared" si="11"/>
        <v>30</v>
      </c>
      <c r="M46" s="7">
        <f t="shared" si="12"/>
        <v>3500</v>
      </c>
      <c r="N46" s="3"/>
    </row>
    <row r="47" spans="1:14" ht="15.75">
      <c r="A47" s="8">
        <f t="shared" si="7"/>
        <v>-11549.99</v>
      </c>
      <c r="B47" s="3">
        <f t="shared" si="0"/>
        <v>-22.938796424568466</v>
      </c>
      <c r="C47" s="4">
        <f t="shared" si="1"/>
        <v>-35.77375644136344</v>
      </c>
      <c r="D47" s="3">
        <f t="shared" si="2"/>
        <v>-91.32966305513649</v>
      </c>
      <c r="E47" s="3">
        <f t="shared" si="3"/>
        <v>-104.16462307193146</v>
      </c>
      <c r="F47" s="9">
        <f t="shared" si="4"/>
        <v>-4.6199959999999995</v>
      </c>
      <c r="G47" s="3">
        <f t="shared" si="5"/>
        <v>1.448482781322317E-07</v>
      </c>
      <c r="H47" s="3">
        <f t="shared" si="6"/>
        <v>-68.39086663056803</v>
      </c>
      <c r="I47" s="7">
        <f t="shared" si="8"/>
        <v>0.7</v>
      </c>
      <c r="J47" s="7">
        <f t="shared" si="9"/>
        <v>5000</v>
      </c>
      <c r="K47" s="7">
        <f t="shared" si="10"/>
        <v>1750</v>
      </c>
      <c r="L47" s="7">
        <f t="shared" si="11"/>
        <v>30</v>
      </c>
      <c r="M47" s="7">
        <f t="shared" si="12"/>
        <v>3500</v>
      </c>
      <c r="N47" s="3"/>
    </row>
    <row r="48" spans="1:14" ht="15.75">
      <c r="A48" s="8">
        <f t="shared" si="7"/>
        <v>-11399.99</v>
      </c>
      <c r="B48" s="3">
        <f t="shared" si="0"/>
        <v>-22.46417230482844</v>
      </c>
      <c r="C48" s="4">
        <f t="shared" si="1"/>
        <v>-35.238005831283694</v>
      </c>
      <c r="D48" s="3">
        <f t="shared" si="2"/>
        <v>-86.31670519334396</v>
      </c>
      <c r="E48" s="3">
        <f t="shared" si="3"/>
        <v>-99.09053871979921</v>
      </c>
      <c r="F48" s="9">
        <f t="shared" si="4"/>
        <v>-4.559996</v>
      </c>
      <c r="G48" s="3">
        <f t="shared" si="5"/>
        <v>4.118572460119394E-07</v>
      </c>
      <c r="H48" s="3">
        <f t="shared" si="6"/>
        <v>-63.852532888515526</v>
      </c>
      <c r="I48" s="7">
        <f t="shared" si="8"/>
        <v>0.7</v>
      </c>
      <c r="J48" s="7">
        <f t="shared" si="9"/>
        <v>5000</v>
      </c>
      <c r="K48" s="7">
        <f t="shared" si="10"/>
        <v>1750</v>
      </c>
      <c r="L48" s="7">
        <f t="shared" si="11"/>
        <v>30</v>
      </c>
      <c r="M48" s="7">
        <f t="shared" si="12"/>
        <v>3500</v>
      </c>
      <c r="N48" s="3"/>
    </row>
    <row r="49" spans="1:14" ht="15.75">
      <c r="A49" s="8">
        <f t="shared" si="7"/>
        <v>-11249.99</v>
      </c>
      <c r="B49" s="3">
        <f t="shared" si="0"/>
        <v>-21.98483103284639</v>
      </c>
      <c r="C49" s="4">
        <f t="shared" si="1"/>
        <v>-34.69388220888889</v>
      </c>
      <c r="D49" s="3">
        <f t="shared" si="2"/>
        <v>-83.0437761253092</v>
      </c>
      <c r="E49" s="3">
        <f t="shared" si="3"/>
        <v>-95.75282730135169</v>
      </c>
      <c r="F49" s="9">
        <f t="shared" si="4"/>
        <v>-4.499996</v>
      </c>
      <c r="G49" s="3">
        <f t="shared" si="5"/>
        <v>7.836199620656778E-07</v>
      </c>
      <c r="H49" s="3">
        <f t="shared" si="6"/>
        <v>-61.05894509246281</v>
      </c>
      <c r="I49" s="7">
        <f t="shared" si="8"/>
        <v>0.7</v>
      </c>
      <c r="J49" s="7">
        <f t="shared" si="9"/>
        <v>5000</v>
      </c>
      <c r="K49" s="7">
        <f t="shared" si="10"/>
        <v>1750</v>
      </c>
      <c r="L49" s="7">
        <f t="shared" si="11"/>
        <v>30</v>
      </c>
      <c r="M49" s="7">
        <f t="shared" si="12"/>
        <v>3500</v>
      </c>
      <c r="N49" s="3"/>
    </row>
    <row r="50" spans="1:14" ht="15.75">
      <c r="A50" s="8">
        <f t="shared" si="7"/>
        <v>-11099.99</v>
      </c>
      <c r="B50" s="3">
        <f t="shared" si="0"/>
        <v>-21.500798330959533</v>
      </c>
      <c r="C50" s="4">
        <f t="shared" si="1"/>
        <v>-34.1411221641785</v>
      </c>
      <c r="D50" s="3">
        <f t="shared" si="2"/>
        <v>-80.5756859108468</v>
      </c>
      <c r="E50" s="3">
        <f t="shared" si="3"/>
        <v>-93.21600974406577</v>
      </c>
      <c r="F50" s="9">
        <f t="shared" si="4"/>
        <v>-4.439996</v>
      </c>
      <c r="G50" s="3">
        <f t="shared" si="5"/>
        <v>1.237403220553951E-06</v>
      </c>
      <c r="H50" s="3">
        <f t="shared" si="6"/>
        <v>-59.074887579887275</v>
      </c>
      <c r="I50" s="7">
        <f t="shared" si="8"/>
        <v>0.7</v>
      </c>
      <c r="J50" s="7">
        <f t="shared" si="9"/>
        <v>5000</v>
      </c>
      <c r="K50" s="7">
        <f t="shared" si="10"/>
        <v>1750</v>
      </c>
      <c r="L50" s="7">
        <f t="shared" si="11"/>
        <v>30</v>
      </c>
      <c r="M50" s="7">
        <f t="shared" si="12"/>
        <v>3500</v>
      </c>
      <c r="N50" s="3"/>
    </row>
    <row r="51" spans="1:14" ht="15.75">
      <c r="A51" s="8">
        <f t="shared" si="7"/>
        <v>-10949.99</v>
      </c>
      <c r="B51" s="3">
        <f t="shared" si="0"/>
        <v>-21.012114897854342</v>
      </c>
      <c r="C51" s="4">
        <f t="shared" si="1"/>
        <v>-33.57945004849408</v>
      </c>
      <c r="D51" s="3">
        <f t="shared" si="2"/>
        <v>-78.57676549620017</v>
      </c>
      <c r="E51" s="3">
        <f t="shared" si="3"/>
        <v>-91.1441006468399</v>
      </c>
      <c r="F51" s="9">
        <f t="shared" si="4"/>
        <v>-4.379996</v>
      </c>
      <c r="G51" s="3">
        <f t="shared" si="5"/>
        <v>1.7520033819482377E-06</v>
      </c>
      <c r="H51" s="3">
        <f t="shared" si="6"/>
        <v>-57.56465059834582</v>
      </c>
      <c r="I51" s="7">
        <f t="shared" si="8"/>
        <v>0.7</v>
      </c>
      <c r="J51" s="7">
        <f t="shared" si="9"/>
        <v>5000</v>
      </c>
      <c r="K51" s="7">
        <f t="shared" si="10"/>
        <v>1750</v>
      </c>
      <c r="L51" s="7">
        <f t="shared" si="11"/>
        <v>30</v>
      </c>
      <c r="M51" s="7">
        <f t="shared" si="12"/>
        <v>3500</v>
      </c>
      <c r="N51" s="3"/>
    </row>
    <row r="52" spans="1:14" ht="15.75">
      <c r="A52" s="8">
        <f t="shared" si="7"/>
        <v>-10799.99</v>
      </c>
      <c r="B52" s="3">
        <f t="shared" si="0"/>
        <v>-20.518838480797356</v>
      </c>
      <c r="C52" s="4">
        <f t="shared" si="1"/>
        <v>-33.00857727510189</v>
      </c>
      <c r="D52" s="3">
        <f t="shared" si="2"/>
        <v>-76.89014621096089</v>
      </c>
      <c r="E52" s="3">
        <f t="shared" si="3"/>
        <v>-89.37988500526544</v>
      </c>
      <c r="F52" s="9">
        <f t="shared" si="4"/>
        <v>-4.319996</v>
      </c>
      <c r="G52" s="3">
        <f t="shared" si="5"/>
        <v>2.3060526948050146E-06</v>
      </c>
      <c r="H52" s="3">
        <f t="shared" si="6"/>
        <v>-56.37130773016354</v>
      </c>
      <c r="I52" s="7">
        <f t="shared" si="8"/>
        <v>0.7</v>
      </c>
      <c r="J52" s="7">
        <f t="shared" si="9"/>
        <v>5000</v>
      </c>
      <c r="K52" s="7">
        <f t="shared" si="10"/>
        <v>1750</v>
      </c>
      <c r="L52" s="7">
        <f t="shared" si="11"/>
        <v>30</v>
      </c>
      <c r="M52" s="7">
        <f t="shared" si="12"/>
        <v>3500</v>
      </c>
      <c r="N52" s="3"/>
    </row>
    <row r="53" spans="1:14" ht="15.75">
      <c r="A53" s="8">
        <f t="shared" si="7"/>
        <v>-10649.99</v>
      </c>
      <c r="B53" s="3">
        <f t="shared" si="0"/>
        <v>-20.02104617717081</v>
      </c>
      <c r="C53" s="4">
        <f t="shared" si="1"/>
        <v>-32.428201584030944</v>
      </c>
      <c r="D53" s="3">
        <f t="shared" si="2"/>
        <v>-75.43137375198452</v>
      </c>
      <c r="E53" s="3">
        <f t="shared" si="3"/>
        <v>-87.83852915884465</v>
      </c>
      <c r="F53" s="9">
        <f t="shared" si="4"/>
        <v>-4.259996</v>
      </c>
      <c r="G53" s="3">
        <f t="shared" si="5"/>
        <v>2.8771813897117473E-06</v>
      </c>
      <c r="H53" s="3">
        <f t="shared" si="6"/>
        <v>-55.41032757481371</v>
      </c>
      <c r="I53" s="7">
        <f t="shared" si="8"/>
        <v>0.7</v>
      </c>
      <c r="J53" s="7">
        <f t="shared" si="9"/>
        <v>5000</v>
      </c>
      <c r="K53" s="7">
        <f t="shared" si="10"/>
        <v>1750</v>
      </c>
      <c r="L53" s="7">
        <f t="shared" si="11"/>
        <v>30</v>
      </c>
      <c r="M53" s="7">
        <f t="shared" si="12"/>
        <v>3500</v>
      </c>
      <c r="N53" s="3"/>
    </row>
    <row r="54" spans="1:14" ht="15.75">
      <c r="A54" s="8">
        <f t="shared" si="7"/>
        <v>-10499.99</v>
      </c>
      <c r="B54" s="3">
        <f t="shared" si="0"/>
        <v>-19.518836980777007</v>
      </c>
      <c r="C54" s="4">
        <f t="shared" si="1"/>
        <v>-31.838006272905254</v>
      </c>
      <c r="D54" s="3">
        <f t="shared" si="2"/>
        <v>-74.15105398547692</v>
      </c>
      <c r="E54" s="3">
        <f t="shared" si="3"/>
        <v>-86.47022327760516</v>
      </c>
      <c r="F54" s="9">
        <f t="shared" si="4"/>
        <v>-4.199996</v>
      </c>
      <c r="G54" s="3">
        <f t="shared" si="5"/>
        <v>3.4417419042548773E-06</v>
      </c>
      <c r="H54" s="3">
        <f t="shared" si="6"/>
        <v>-54.63221700469991</v>
      </c>
      <c r="I54" s="7">
        <f t="shared" si="8"/>
        <v>0.7</v>
      </c>
      <c r="J54" s="7">
        <f t="shared" si="9"/>
        <v>5000</v>
      </c>
      <c r="K54" s="7">
        <f t="shared" si="10"/>
        <v>1750</v>
      </c>
      <c r="L54" s="7">
        <f t="shared" si="11"/>
        <v>30</v>
      </c>
      <c r="M54" s="7">
        <f t="shared" si="12"/>
        <v>3500</v>
      </c>
      <c r="N54" s="3"/>
    </row>
    <row r="55" spans="1:14" ht="15.75">
      <c r="A55" s="8">
        <f t="shared" si="7"/>
        <v>-10349.99</v>
      </c>
      <c r="B55" s="3">
        <f t="shared" si="0"/>
        <v>-19.012334586131566</v>
      </c>
      <c r="C55" s="4">
        <f t="shared" si="1"/>
        <v>-31.2376593971156</v>
      </c>
      <c r="D55" s="3">
        <f t="shared" si="2"/>
        <v>-73.0190490669799</v>
      </c>
      <c r="E55" s="3">
        <f t="shared" si="3"/>
        <v>-85.24437387796394</v>
      </c>
      <c r="F55" s="9">
        <f t="shared" si="4"/>
        <v>-4.139996</v>
      </c>
      <c r="G55" s="3">
        <f t="shared" si="5"/>
        <v>3.974921460099542E-06</v>
      </c>
      <c r="H55" s="3">
        <f t="shared" si="6"/>
        <v>-54.00671448084833</v>
      </c>
      <c r="I55" s="7">
        <f t="shared" si="8"/>
        <v>0.7</v>
      </c>
      <c r="J55" s="7">
        <f t="shared" si="9"/>
        <v>5000</v>
      </c>
      <c r="K55" s="7">
        <f t="shared" si="10"/>
        <v>1750</v>
      </c>
      <c r="L55" s="7">
        <f t="shared" si="11"/>
        <v>30</v>
      </c>
      <c r="M55" s="7">
        <f t="shared" si="12"/>
        <v>3500</v>
      </c>
      <c r="N55" s="3"/>
    </row>
    <row r="56" spans="1:14" ht="15.75">
      <c r="A56" s="8">
        <f t="shared" si="7"/>
        <v>-10199.99</v>
      </c>
      <c r="B56" s="3">
        <f aca="true" t="shared" si="13" ref="B56:B87">10*LOG10(11025/((2.114*(A56+K56)/M56)^8+10*(2.114*(A56+K56)/M56)^6+135*(2.114*(A56+K56)/M56)^4+1575*(2.114*(A56+K56)/M56)^2+11025))</f>
        <v>-18.50169046031588</v>
      </c>
      <c r="C56" s="4">
        <f aca="true" t="shared" si="14" ref="C56:C87">(10*LOG10(1/(1+((A56+K56)/M56)^8)))</f>
        <v>-30.62681294490045</v>
      </c>
      <c r="D56" s="3">
        <f t="shared" si="2"/>
        <v>-72.01697187529757</v>
      </c>
      <c r="E56" s="3">
        <f t="shared" si="3"/>
        <v>-84.14209435988214</v>
      </c>
      <c r="F56" s="9">
        <f t="shared" si="4"/>
        <v>-4.0799959999999995</v>
      </c>
      <c r="G56" s="3">
        <f t="shared" si="5"/>
        <v>4.4511461936208055E-06</v>
      </c>
      <c r="H56" s="3">
        <f t="shared" si="6"/>
        <v>-53.515281414981686</v>
      </c>
      <c r="I56" s="7">
        <f t="shared" si="8"/>
        <v>0.7</v>
      </c>
      <c r="J56" s="7">
        <f t="shared" si="9"/>
        <v>5000</v>
      </c>
      <c r="K56" s="7">
        <f t="shared" si="10"/>
        <v>1750</v>
      </c>
      <c r="L56" s="7">
        <f t="shared" si="11"/>
        <v>30</v>
      </c>
      <c r="M56" s="7">
        <f t="shared" si="12"/>
        <v>3500</v>
      </c>
      <c r="N56" s="3"/>
    </row>
    <row r="57" spans="1:14" ht="15.75">
      <c r="A57" s="8">
        <f aca="true" t="shared" si="15" ref="A57:A88">(A56+3*J57/100)</f>
        <v>-10049.99</v>
      </c>
      <c r="B57" s="3">
        <f t="shared" si="13"/>
        <v>-17.98708718648634</v>
      </c>
      <c r="C57" s="4">
        <f t="shared" si="14"/>
        <v>-30.005101995968325</v>
      </c>
      <c r="D57" s="3">
        <f t="shared" si="2"/>
        <v>-71.13439596639768</v>
      </c>
      <c r="E57" s="3">
        <f t="shared" si="3"/>
        <v>-83.15241077587967</v>
      </c>
      <c r="F57" s="9">
        <f t="shared" si="4"/>
        <v>-4.019996</v>
      </c>
      <c r="G57" s="3">
        <f t="shared" si="5"/>
        <v>4.844724907179E-06</v>
      </c>
      <c r="H57" s="3">
        <f t="shared" si="6"/>
        <v>-53.14730877991134</v>
      </c>
      <c r="I57" s="7">
        <f aca="true" t="shared" si="16" ref="I57:I88">(I56)</f>
        <v>0.7</v>
      </c>
      <c r="J57" s="7">
        <f aca="true" t="shared" si="17" ref="J57:J88">(J56)</f>
        <v>5000</v>
      </c>
      <c r="K57" s="7">
        <f aca="true" t="shared" si="18" ref="K57:K88">(K56)</f>
        <v>1750</v>
      </c>
      <c r="L57" s="7">
        <f aca="true" t="shared" si="19" ref="L57:L88">(L56)</f>
        <v>30</v>
      </c>
      <c r="M57" s="7">
        <f aca="true" t="shared" si="20" ref="M57:M88">(M56)</f>
        <v>3500</v>
      </c>
      <c r="N57" s="3"/>
    </row>
    <row r="58" spans="1:14" ht="15.75">
      <c r="A58" s="8">
        <f t="shared" si="15"/>
        <v>-9899.99</v>
      </c>
      <c r="B58" s="3">
        <f t="shared" si="13"/>
        <v>-17.468742075353045</v>
      </c>
      <c r="C58" s="4">
        <f t="shared" si="14"/>
        <v>-29.372143876490803</v>
      </c>
      <c r="D58" s="3">
        <f t="shared" si="2"/>
        <v>-70.36696948272049</v>
      </c>
      <c r="E58" s="3">
        <f t="shared" si="3"/>
        <v>-82.27037128385825</v>
      </c>
      <c r="F58" s="9">
        <f t="shared" si="4"/>
        <v>-3.959996</v>
      </c>
      <c r="G58" s="3">
        <f t="shared" si="5"/>
        <v>5.130707534168132E-06</v>
      </c>
      <c r="H58" s="3">
        <f t="shared" si="6"/>
        <v>-52.89822740736744</v>
      </c>
      <c r="I58" s="7">
        <f t="shared" si="16"/>
        <v>0.7</v>
      </c>
      <c r="J58" s="7">
        <f t="shared" si="17"/>
        <v>5000</v>
      </c>
      <c r="K58" s="7">
        <f t="shared" si="18"/>
        <v>1750</v>
      </c>
      <c r="L58" s="7">
        <f t="shared" si="19"/>
        <v>30</v>
      </c>
      <c r="M58" s="7">
        <f t="shared" si="20"/>
        <v>3500</v>
      </c>
      <c r="N58" s="3"/>
    </row>
    <row r="59" spans="1:14" ht="15.75">
      <c r="A59" s="8">
        <f t="shared" si="15"/>
        <v>-9749.99</v>
      </c>
      <c r="B59" s="3">
        <f t="shared" si="13"/>
        <v>-16.94691103028035</v>
      </c>
      <c r="C59" s="4">
        <f t="shared" si="14"/>
        <v>-28.72753732903241</v>
      </c>
      <c r="D59" s="3">
        <f t="shared" si="2"/>
        <v>-69.71567821718824</v>
      </c>
      <c r="E59" s="3">
        <f t="shared" si="3"/>
        <v>-81.4963045159403</v>
      </c>
      <c r="F59" s="9">
        <f t="shared" si="4"/>
        <v>-3.899996</v>
      </c>
      <c r="G59" s="3">
        <f t="shared" si="5"/>
        <v>5.285952805520462E-06</v>
      </c>
      <c r="H59" s="3">
        <f t="shared" si="6"/>
        <v>-52.768767186907894</v>
      </c>
      <c r="I59" s="7">
        <f t="shared" si="16"/>
        <v>0.7</v>
      </c>
      <c r="J59" s="7">
        <f t="shared" si="17"/>
        <v>5000</v>
      </c>
      <c r="K59" s="7">
        <f t="shared" si="18"/>
        <v>1750</v>
      </c>
      <c r="L59" s="7">
        <f t="shared" si="19"/>
        <v>30</v>
      </c>
      <c r="M59" s="7">
        <f t="shared" si="20"/>
        <v>3500</v>
      </c>
      <c r="N59" s="3"/>
    </row>
    <row r="60" spans="1:14" ht="15.75">
      <c r="A60" s="8">
        <f t="shared" si="15"/>
        <v>-9599.99</v>
      </c>
      <c r="B60" s="3">
        <f t="shared" si="13"/>
        <v>-16.421892637509472</v>
      </c>
      <c r="C60" s="4">
        <f t="shared" si="14"/>
        <v>-28.07086172381438</v>
      </c>
      <c r="D60" s="3">
        <f t="shared" si="2"/>
        <v>-69.18699197262761</v>
      </c>
      <c r="E60" s="3">
        <f t="shared" si="3"/>
        <v>-80.83596105893253</v>
      </c>
      <c r="F60" s="9">
        <f t="shared" si="4"/>
        <v>-3.8399959999999997</v>
      </c>
      <c r="G60" s="3">
        <f t="shared" si="5"/>
        <v>5.290418964248641E-06</v>
      </c>
      <c r="H60" s="3">
        <f t="shared" si="6"/>
        <v>-52.76509933511814</v>
      </c>
      <c r="I60" s="7">
        <f t="shared" si="16"/>
        <v>0.7</v>
      </c>
      <c r="J60" s="7">
        <f t="shared" si="17"/>
        <v>5000</v>
      </c>
      <c r="K60" s="7">
        <f t="shared" si="18"/>
        <v>1750</v>
      </c>
      <c r="L60" s="7">
        <f t="shared" si="19"/>
        <v>30</v>
      </c>
      <c r="M60" s="7">
        <f t="shared" si="20"/>
        <v>3500</v>
      </c>
      <c r="N60" s="3"/>
    </row>
    <row r="61" spans="1:14" ht="15.75">
      <c r="A61" s="8">
        <f t="shared" si="15"/>
        <v>-9449.99</v>
      </c>
      <c r="B61" s="3">
        <f t="shared" si="13"/>
        <v>-15.894032434716031</v>
      </c>
      <c r="C61" s="4">
        <f t="shared" si="14"/>
        <v>-27.40167634839164</v>
      </c>
      <c r="D61" s="3">
        <f t="shared" si="2"/>
        <v>-68.793944039113</v>
      </c>
      <c r="E61" s="3">
        <f t="shared" si="3"/>
        <v>-80.30158795278862</v>
      </c>
      <c r="F61" s="9">
        <f t="shared" si="4"/>
        <v>-3.779996</v>
      </c>
      <c r="G61" s="3">
        <f t="shared" si="5"/>
        <v>5.128718227960389E-06</v>
      </c>
      <c r="H61" s="3">
        <f t="shared" si="6"/>
        <v>-52.899911604396976</v>
      </c>
      <c r="I61" s="7">
        <f t="shared" si="16"/>
        <v>0.7</v>
      </c>
      <c r="J61" s="7">
        <f t="shared" si="17"/>
        <v>5000</v>
      </c>
      <c r="K61" s="7">
        <f t="shared" si="18"/>
        <v>1750</v>
      </c>
      <c r="L61" s="7">
        <f t="shared" si="19"/>
        <v>30</v>
      </c>
      <c r="M61" s="7">
        <f t="shared" si="20"/>
        <v>3500</v>
      </c>
      <c r="N61" s="3"/>
    </row>
    <row r="62" spans="1:14" ht="15.75">
      <c r="A62" s="8">
        <f t="shared" si="15"/>
        <v>-9299.99</v>
      </c>
      <c r="B62" s="3">
        <f t="shared" si="13"/>
        <v>-15.363727288082787</v>
      </c>
      <c r="C62" s="4">
        <f t="shared" si="14"/>
        <v>-26.719519827399395</v>
      </c>
      <c r="D62" s="3">
        <f t="shared" si="2"/>
        <v>-68.5585405830434</v>
      </c>
      <c r="E62" s="3">
        <f t="shared" si="3"/>
        <v>-79.91433312236</v>
      </c>
      <c r="F62" s="9">
        <f t="shared" si="4"/>
        <v>-3.719996</v>
      </c>
      <c r="G62" s="3">
        <f t="shared" si="5"/>
        <v>4.792020535648933E-06</v>
      </c>
      <c r="H62" s="3">
        <f t="shared" si="6"/>
        <v>-53.1948132949606</v>
      </c>
      <c r="I62" s="7">
        <f t="shared" si="16"/>
        <v>0.7</v>
      </c>
      <c r="J62" s="7">
        <f t="shared" si="17"/>
        <v>5000</v>
      </c>
      <c r="K62" s="7">
        <f t="shared" si="18"/>
        <v>1750</v>
      </c>
      <c r="L62" s="7">
        <f t="shared" si="19"/>
        <v>30</v>
      </c>
      <c r="M62" s="7">
        <f t="shared" si="20"/>
        <v>3500</v>
      </c>
      <c r="N62" s="3"/>
    </row>
    <row r="63" spans="1:14" ht="15.75">
      <c r="A63" s="8">
        <f t="shared" si="15"/>
        <v>-9149.99</v>
      </c>
      <c r="B63" s="3">
        <f t="shared" si="13"/>
        <v>-14.831429779799262</v>
      </c>
      <c r="C63" s="4">
        <f t="shared" si="14"/>
        <v>-26.023909743934844</v>
      </c>
      <c r="D63" s="3">
        <f t="shared" si="2"/>
        <v>-68.51651213725083</v>
      </c>
      <c r="E63" s="3">
        <f t="shared" si="3"/>
        <v>-79.70899210138641</v>
      </c>
      <c r="F63" s="9">
        <f t="shared" si="4"/>
        <v>-3.659996</v>
      </c>
      <c r="G63" s="3">
        <f t="shared" si="5"/>
        <v>4.280473022324975E-06</v>
      </c>
      <c r="H63" s="3">
        <f t="shared" si="6"/>
        <v>-53.68508235745157</v>
      </c>
      <c r="I63" s="7">
        <f t="shared" si="16"/>
        <v>0.7</v>
      </c>
      <c r="J63" s="7">
        <f t="shared" si="17"/>
        <v>5000</v>
      </c>
      <c r="K63" s="7">
        <f t="shared" si="18"/>
        <v>1750</v>
      </c>
      <c r="L63" s="7">
        <f t="shared" si="19"/>
        <v>30</v>
      </c>
      <c r="M63" s="7">
        <f t="shared" si="20"/>
        <v>3500</v>
      </c>
      <c r="N63" s="3"/>
    </row>
    <row r="64" spans="1:14" ht="15.75">
      <c r="A64" s="8">
        <f t="shared" si="15"/>
        <v>-8999.99</v>
      </c>
      <c r="B64" s="3">
        <f t="shared" si="13"/>
        <v>-14.29765247415336</v>
      </c>
      <c r="C64" s="4">
        <f t="shared" si="14"/>
        <v>-25.314342561365187</v>
      </c>
      <c r="D64" s="3">
        <f t="shared" si="2"/>
        <v>-68.72684973783403</v>
      </c>
      <c r="E64" s="3">
        <f t="shared" si="3"/>
        <v>-79.74353982504586</v>
      </c>
      <c r="F64" s="9">
        <f t="shared" si="4"/>
        <v>-3.599996</v>
      </c>
      <c r="G64" s="3">
        <f t="shared" si="5"/>
        <v>3.606452974086809E-06</v>
      </c>
      <c r="H64" s="3">
        <f t="shared" si="6"/>
        <v>-54.42919726368067</v>
      </c>
      <c r="I64" s="7">
        <f t="shared" si="16"/>
        <v>0.7</v>
      </c>
      <c r="J64" s="7">
        <f t="shared" si="17"/>
        <v>5000</v>
      </c>
      <c r="K64" s="7">
        <f t="shared" si="18"/>
        <v>1750</v>
      </c>
      <c r="L64" s="7">
        <f t="shared" si="19"/>
        <v>30</v>
      </c>
      <c r="M64" s="7">
        <f t="shared" si="20"/>
        <v>3500</v>
      </c>
      <c r="N64" s="3"/>
    </row>
    <row r="65" spans="1:14" ht="15.75">
      <c r="A65" s="8">
        <f t="shared" si="15"/>
        <v>-8849.99</v>
      </c>
      <c r="B65" s="3">
        <f t="shared" si="13"/>
        <v>-13.762971891344263</v>
      </c>
      <c r="C65" s="4">
        <f t="shared" si="14"/>
        <v>-24.590293981646177</v>
      </c>
      <c r="D65" s="3">
        <f t="shared" si="2"/>
        <v>-69.29253720477804</v>
      </c>
      <c r="E65" s="3">
        <f t="shared" si="3"/>
        <v>-80.11985929507995</v>
      </c>
      <c r="F65" s="9">
        <f t="shared" si="4"/>
        <v>-3.539996</v>
      </c>
      <c r="G65" s="3">
        <f t="shared" si="5"/>
        <v>2.799261484481114E-06</v>
      </c>
      <c r="H65" s="3">
        <f t="shared" si="6"/>
        <v>-55.52956531343378</v>
      </c>
      <c r="I65" s="7">
        <f t="shared" si="16"/>
        <v>0.7</v>
      </c>
      <c r="J65" s="7">
        <f t="shared" si="17"/>
        <v>5000</v>
      </c>
      <c r="K65" s="7">
        <f t="shared" si="18"/>
        <v>1750</v>
      </c>
      <c r="L65" s="7">
        <f t="shared" si="19"/>
        <v>30</v>
      </c>
      <c r="M65" s="7">
        <f t="shared" si="20"/>
        <v>3500</v>
      </c>
      <c r="N65" s="3"/>
    </row>
    <row r="66" spans="1:14" ht="15.75">
      <c r="A66" s="8">
        <f t="shared" si="15"/>
        <v>-8699.99</v>
      </c>
      <c r="B66" s="3">
        <f t="shared" si="13"/>
        <v>-13.22803197466623</v>
      </c>
      <c r="C66" s="4">
        <f t="shared" si="14"/>
        <v>-23.8512199274116</v>
      </c>
      <c r="D66" s="3">
        <f t="shared" si="2"/>
        <v>-70.41218273087355</v>
      </c>
      <c r="E66" s="3">
        <f t="shared" si="3"/>
        <v>-81.03537068361892</v>
      </c>
      <c r="F66" s="9">
        <f t="shared" si="4"/>
        <v>-3.479996</v>
      </c>
      <c r="G66" s="3">
        <f t="shared" si="5"/>
        <v>1.9124272547967498E-06</v>
      </c>
      <c r="H66" s="3">
        <f t="shared" si="6"/>
        <v>-57.18415075620732</v>
      </c>
      <c r="I66" s="7">
        <f t="shared" si="16"/>
        <v>0.7</v>
      </c>
      <c r="J66" s="7">
        <f t="shared" si="17"/>
        <v>5000</v>
      </c>
      <c r="K66" s="7">
        <f t="shared" si="18"/>
        <v>1750</v>
      </c>
      <c r="L66" s="7">
        <f t="shared" si="19"/>
        <v>30</v>
      </c>
      <c r="M66" s="7">
        <f t="shared" si="20"/>
        <v>3500</v>
      </c>
      <c r="N66" s="3"/>
    </row>
    <row r="67" spans="1:14" ht="15.75">
      <c r="A67" s="8">
        <f t="shared" si="15"/>
        <v>-8549.99</v>
      </c>
      <c r="B67" s="3">
        <f t="shared" si="13"/>
        <v>-12.693546790572965</v>
      </c>
      <c r="C67" s="4">
        <f t="shared" si="14"/>
        <v>-23.096558405449585</v>
      </c>
      <c r="D67" s="3">
        <f t="shared" si="2"/>
        <v>-72.54044490682804</v>
      </c>
      <c r="E67" s="3">
        <f t="shared" si="3"/>
        <v>-82.94345652170466</v>
      </c>
      <c r="F67" s="9">
        <f t="shared" si="4"/>
        <v>-3.419996</v>
      </c>
      <c r="G67" s="3">
        <f t="shared" si="5"/>
        <v>1.0358817656687009E-06</v>
      </c>
      <c r="H67" s="3">
        <f t="shared" si="6"/>
        <v>-59.84689811625508</v>
      </c>
      <c r="I67" s="7">
        <f t="shared" si="16"/>
        <v>0.7</v>
      </c>
      <c r="J67" s="7">
        <f t="shared" si="17"/>
        <v>5000</v>
      </c>
      <c r="K67" s="7">
        <f t="shared" si="18"/>
        <v>1750</v>
      </c>
      <c r="L67" s="7">
        <f t="shared" si="19"/>
        <v>30</v>
      </c>
      <c r="M67" s="7">
        <f t="shared" si="20"/>
        <v>3500</v>
      </c>
      <c r="N67" s="3"/>
    </row>
    <row r="68" spans="1:14" ht="15.75">
      <c r="A68" s="8">
        <f t="shared" si="15"/>
        <v>-8399.99</v>
      </c>
      <c r="B68" s="3">
        <f t="shared" si="13"/>
        <v>-12.160302155352277</v>
      </c>
      <c r="C68" s="4">
        <f t="shared" si="14"/>
        <v>-22.32573260607412</v>
      </c>
      <c r="D68" s="3">
        <f t="shared" si="2"/>
        <v>-77.14563007642374</v>
      </c>
      <c r="E68" s="3">
        <f t="shared" si="3"/>
        <v>-87.3110605271456</v>
      </c>
      <c r="F68" s="9">
        <f t="shared" si="4"/>
        <v>-3.3599959999999998</v>
      </c>
      <c r="G68" s="3">
        <f t="shared" si="5"/>
        <v>3.172979073874999E-07</v>
      </c>
      <c r="H68" s="3">
        <f t="shared" si="6"/>
        <v>-64.98532792107147</v>
      </c>
      <c r="I68" s="7">
        <f t="shared" si="16"/>
        <v>0.7</v>
      </c>
      <c r="J68" s="7">
        <f t="shared" si="17"/>
        <v>5000</v>
      </c>
      <c r="K68" s="7">
        <f t="shared" si="18"/>
        <v>1750</v>
      </c>
      <c r="L68" s="7">
        <f t="shared" si="19"/>
        <v>30</v>
      </c>
      <c r="M68" s="7">
        <f t="shared" si="20"/>
        <v>3500</v>
      </c>
      <c r="N68" s="3"/>
    </row>
    <row r="69" spans="1:14" ht="15.75">
      <c r="A69" s="8">
        <f t="shared" si="15"/>
        <v>-8249.99</v>
      </c>
      <c r="B69" s="3">
        <f t="shared" si="13"/>
        <v>-11.629155841258074</v>
      </c>
      <c r="C69" s="4">
        <f t="shared" si="14"/>
        <v>-21.5381557265219</v>
      </c>
      <c r="D69" s="3">
        <f t="shared" si="2"/>
        <v>-159.224487881779</v>
      </c>
      <c r="E69" s="3">
        <f t="shared" si="3"/>
        <v>-169.13348776704282</v>
      </c>
      <c r="F69" s="9">
        <f t="shared" si="4"/>
        <v>-3.2999959999999997</v>
      </c>
      <c r="G69" s="3">
        <f t="shared" si="5"/>
        <v>1.7396696862374648E-15</v>
      </c>
      <c r="H69" s="3">
        <f t="shared" si="6"/>
        <v>-147.59533204052093</v>
      </c>
      <c r="I69" s="7">
        <f t="shared" si="16"/>
        <v>0.7</v>
      </c>
      <c r="J69" s="7">
        <f t="shared" si="17"/>
        <v>5000</v>
      </c>
      <c r="K69" s="7">
        <f t="shared" si="18"/>
        <v>1750</v>
      </c>
      <c r="L69" s="7">
        <f t="shared" si="19"/>
        <v>30</v>
      </c>
      <c r="M69" s="7">
        <f t="shared" si="20"/>
        <v>3500</v>
      </c>
      <c r="N69" s="3"/>
    </row>
    <row r="70" spans="1:14" ht="15.75">
      <c r="A70" s="8">
        <f t="shared" si="15"/>
        <v>-8099.99</v>
      </c>
      <c r="B70" s="3">
        <f t="shared" si="13"/>
        <v>-11.101035985201953</v>
      </c>
      <c r="C70" s="4">
        <f t="shared" si="14"/>
        <v>-20.733238190925096</v>
      </c>
      <c r="D70" s="3">
        <f t="shared" si="2"/>
        <v>-74.23922511662761</v>
      </c>
      <c r="E70" s="3">
        <f t="shared" si="3"/>
        <v>-83.87142732235074</v>
      </c>
      <c r="F70" s="9">
        <f t="shared" si="4"/>
        <v>-3.239996</v>
      </c>
      <c r="G70" s="3">
        <f t="shared" si="5"/>
        <v>4.854908920807183E-07</v>
      </c>
      <c r="H70" s="3">
        <f t="shared" si="6"/>
        <v>-63.13818913142565</v>
      </c>
      <c r="I70" s="7">
        <f t="shared" si="16"/>
        <v>0.7</v>
      </c>
      <c r="J70" s="7">
        <f t="shared" si="17"/>
        <v>5000</v>
      </c>
      <c r="K70" s="7">
        <f t="shared" si="18"/>
        <v>1750</v>
      </c>
      <c r="L70" s="7">
        <f t="shared" si="19"/>
        <v>30</v>
      </c>
      <c r="M70" s="7">
        <f t="shared" si="20"/>
        <v>3500</v>
      </c>
      <c r="N70" s="3"/>
    </row>
    <row r="71" spans="1:14" ht="15.75">
      <c r="A71" s="8">
        <f t="shared" si="15"/>
        <v>-7949.99</v>
      </c>
      <c r="B71" s="3">
        <f t="shared" si="13"/>
        <v>-10.576937312419076</v>
      </c>
      <c r="C71" s="4">
        <f t="shared" si="14"/>
        <v>-19.910398193899155</v>
      </c>
      <c r="D71" s="3">
        <f t="shared" si="2"/>
        <v>-66.77480706884987</v>
      </c>
      <c r="E71" s="3">
        <f t="shared" si="3"/>
        <v>-76.10826795032995</v>
      </c>
      <c r="F71" s="9">
        <f t="shared" si="4"/>
        <v>-3.179996</v>
      </c>
      <c r="G71" s="3">
        <f t="shared" si="5"/>
        <v>2.400009851282287E-06</v>
      </c>
      <c r="H71" s="3">
        <f t="shared" si="6"/>
        <v>-56.19786975643079</v>
      </c>
      <c r="I71" s="7">
        <f t="shared" si="16"/>
        <v>0.7</v>
      </c>
      <c r="J71" s="7">
        <f t="shared" si="17"/>
        <v>5000</v>
      </c>
      <c r="K71" s="7">
        <f t="shared" si="18"/>
        <v>1750</v>
      </c>
      <c r="L71" s="7">
        <f t="shared" si="19"/>
        <v>30</v>
      </c>
      <c r="M71" s="7">
        <f t="shared" si="20"/>
        <v>3500</v>
      </c>
      <c r="N71" s="3"/>
    </row>
    <row r="72" spans="1:14" ht="15.75">
      <c r="A72" s="8">
        <f t="shared" si="15"/>
        <v>-7799.99</v>
      </c>
      <c r="B72" s="3">
        <f t="shared" si="13"/>
        <v>-10.057914805129615</v>
      </c>
      <c r="C72" s="4">
        <f t="shared" si="14"/>
        <v>-19.069076845393504</v>
      </c>
      <c r="D72" s="3">
        <f t="shared" si="2"/>
        <v>-61.95604093681215</v>
      </c>
      <c r="E72" s="3">
        <f t="shared" si="3"/>
        <v>-70.96720297707604</v>
      </c>
      <c r="F72" s="9">
        <f t="shared" si="4"/>
        <v>-3.119996</v>
      </c>
      <c r="G72" s="3">
        <f t="shared" si="5"/>
        <v>6.459328722377838E-06</v>
      </c>
      <c r="H72" s="3">
        <f t="shared" si="6"/>
        <v>-51.89812613168254</v>
      </c>
      <c r="I72" s="7">
        <f t="shared" si="16"/>
        <v>0.7</v>
      </c>
      <c r="J72" s="7">
        <f t="shared" si="17"/>
        <v>5000</v>
      </c>
      <c r="K72" s="7">
        <f t="shared" si="18"/>
        <v>1750</v>
      </c>
      <c r="L72" s="7">
        <f t="shared" si="19"/>
        <v>30</v>
      </c>
      <c r="M72" s="7">
        <f t="shared" si="20"/>
        <v>3500</v>
      </c>
      <c r="N72" s="3"/>
    </row>
    <row r="73" spans="1:14" ht="15.75">
      <c r="A73" s="8">
        <f t="shared" si="15"/>
        <v>-7649.99</v>
      </c>
      <c r="B73" s="3">
        <f t="shared" si="13"/>
        <v>-9.545074501814222</v>
      </c>
      <c r="C73" s="4">
        <f t="shared" si="14"/>
        <v>-18.20875967566651</v>
      </c>
      <c r="D73" s="3">
        <f t="shared" si="2"/>
        <v>-58.62937209810133</v>
      </c>
      <c r="E73" s="3">
        <f t="shared" si="3"/>
        <v>-67.29305727195361</v>
      </c>
      <c r="F73" s="9">
        <f t="shared" si="4"/>
        <v>-3.059996</v>
      </c>
      <c r="G73" s="3">
        <f t="shared" si="5"/>
        <v>1.2347249965683959E-05</v>
      </c>
      <c r="H73" s="3">
        <f t="shared" si="6"/>
        <v>-49.08429759628711</v>
      </c>
      <c r="I73" s="7">
        <f t="shared" si="16"/>
        <v>0.7</v>
      </c>
      <c r="J73" s="7">
        <f t="shared" si="17"/>
        <v>5000</v>
      </c>
      <c r="K73" s="7">
        <f t="shared" si="18"/>
        <v>1750</v>
      </c>
      <c r="L73" s="7">
        <f t="shared" si="19"/>
        <v>30</v>
      </c>
      <c r="M73" s="7">
        <f t="shared" si="20"/>
        <v>3500</v>
      </c>
      <c r="N73" s="3"/>
    </row>
    <row r="74" spans="1:14" ht="15.75">
      <c r="A74" s="8">
        <f t="shared" si="15"/>
        <v>-7499.99</v>
      </c>
      <c r="B74" s="3">
        <f t="shared" si="13"/>
        <v>-9.039561215015771</v>
      </c>
      <c r="C74" s="4">
        <f t="shared" si="14"/>
        <v>-17.32900691510211</v>
      </c>
      <c r="D74" s="3">
        <f t="shared" si="2"/>
        <v>-56.877052161160876</v>
      </c>
      <c r="E74" s="3">
        <f t="shared" si="3"/>
        <v>-65.16649786124721</v>
      </c>
      <c r="F74" s="9">
        <f t="shared" si="4"/>
        <v>-2.999996</v>
      </c>
      <c r="G74" s="3">
        <f t="shared" si="5"/>
        <v>1.64532200221197E-05</v>
      </c>
      <c r="H74" s="3">
        <f t="shared" si="6"/>
        <v>-47.8374909461451</v>
      </c>
      <c r="I74" s="7">
        <f t="shared" si="16"/>
        <v>0.7</v>
      </c>
      <c r="J74" s="7">
        <f t="shared" si="17"/>
        <v>5000</v>
      </c>
      <c r="K74" s="7">
        <f t="shared" si="18"/>
        <v>1750</v>
      </c>
      <c r="L74" s="7">
        <f t="shared" si="19"/>
        <v>30</v>
      </c>
      <c r="M74" s="7">
        <f t="shared" si="20"/>
        <v>3500</v>
      </c>
      <c r="N74" s="3"/>
    </row>
    <row r="75" spans="1:14" ht="15.75">
      <c r="A75" s="8">
        <f t="shared" si="15"/>
        <v>-7349.99</v>
      </c>
      <c r="B75" s="3">
        <f t="shared" si="13"/>
        <v>-8.542543110218476</v>
      </c>
      <c r="C75" s="4">
        <f t="shared" si="14"/>
        <v>-16.429495846878353</v>
      </c>
      <c r="D75" s="3">
        <f t="shared" si="2"/>
        <v>-56.8920604354135</v>
      </c>
      <c r="E75" s="3">
        <f t="shared" si="3"/>
        <v>-64.77901317207338</v>
      </c>
      <c r="F75" s="9">
        <f t="shared" si="4"/>
        <v>-2.939996</v>
      </c>
      <c r="G75" s="3">
        <f t="shared" si="5"/>
        <v>1.4623396898310196E-05</v>
      </c>
      <c r="H75" s="3">
        <f t="shared" si="6"/>
        <v>-48.34951732519502</v>
      </c>
      <c r="I75" s="7">
        <f t="shared" si="16"/>
        <v>0.7</v>
      </c>
      <c r="J75" s="7">
        <f t="shared" si="17"/>
        <v>5000</v>
      </c>
      <c r="K75" s="7">
        <f t="shared" si="18"/>
        <v>1750</v>
      </c>
      <c r="L75" s="7">
        <f t="shared" si="19"/>
        <v>30</v>
      </c>
      <c r="M75" s="7">
        <f t="shared" si="20"/>
        <v>3500</v>
      </c>
      <c r="N75" s="3"/>
    </row>
    <row r="76" spans="1:14" ht="15.75">
      <c r="A76" s="8">
        <f t="shared" si="15"/>
        <v>-7199.99</v>
      </c>
      <c r="B76" s="3">
        <f t="shared" si="13"/>
        <v>-8.055193295425225</v>
      </c>
      <c r="C76" s="4">
        <f t="shared" si="14"/>
        <v>-15.510079696957895</v>
      </c>
      <c r="D76" s="3">
        <f t="shared" si="2"/>
        <v>-58.48295513599668</v>
      </c>
      <c r="E76" s="3">
        <f t="shared" si="3"/>
        <v>-65.93784153752935</v>
      </c>
      <c r="F76" s="9">
        <f t="shared" si="4"/>
        <v>-2.879996</v>
      </c>
      <c r="G76" s="3">
        <f t="shared" si="5"/>
        <v>9.061994952503177E-06</v>
      </c>
      <c r="H76" s="3">
        <f t="shared" si="6"/>
        <v>-50.427761840571456</v>
      </c>
      <c r="I76" s="7">
        <f t="shared" si="16"/>
        <v>0.7</v>
      </c>
      <c r="J76" s="7">
        <f t="shared" si="17"/>
        <v>5000</v>
      </c>
      <c r="K76" s="7">
        <f t="shared" si="18"/>
        <v>1750</v>
      </c>
      <c r="L76" s="7">
        <f t="shared" si="19"/>
        <v>30</v>
      </c>
      <c r="M76" s="7">
        <f t="shared" si="20"/>
        <v>3500</v>
      </c>
      <c r="N76" s="3"/>
    </row>
    <row r="77" spans="1:14" ht="15.75">
      <c r="A77" s="8">
        <f t="shared" si="15"/>
        <v>-7049.99</v>
      </c>
      <c r="B77" s="3">
        <f t="shared" si="13"/>
        <v>-7.578668822543847</v>
      </c>
      <c r="C77" s="4">
        <f t="shared" si="14"/>
        <v>-14.570869016955578</v>
      </c>
      <c r="D77" s="3">
        <f t="shared" si="2"/>
        <v>-61.5690884076661</v>
      </c>
      <c r="E77" s="3">
        <f t="shared" si="3"/>
        <v>-68.56128860207784</v>
      </c>
      <c r="F77" s="9">
        <f t="shared" si="4"/>
        <v>-2.8199959999999997</v>
      </c>
      <c r="G77" s="3">
        <f t="shared" si="5"/>
        <v>3.989863532135889E-06</v>
      </c>
      <c r="H77" s="3">
        <f t="shared" si="6"/>
        <v>-53.990419585122254</v>
      </c>
      <c r="I77" s="7">
        <f t="shared" si="16"/>
        <v>0.7</v>
      </c>
      <c r="J77" s="7">
        <f t="shared" si="17"/>
        <v>5000</v>
      </c>
      <c r="K77" s="7">
        <f t="shared" si="18"/>
        <v>1750</v>
      </c>
      <c r="L77" s="7">
        <f t="shared" si="19"/>
        <v>30</v>
      </c>
      <c r="M77" s="7">
        <f t="shared" si="20"/>
        <v>3500</v>
      </c>
      <c r="N77" s="3"/>
    </row>
    <row r="78" spans="1:14" ht="15.75">
      <c r="A78" s="8">
        <f t="shared" si="15"/>
        <v>-6899.99</v>
      </c>
      <c r="B78" s="3">
        <f t="shared" si="13"/>
        <v>-7.114087779612667</v>
      </c>
      <c r="C78" s="4">
        <f t="shared" si="14"/>
        <v>-13.612343317368513</v>
      </c>
      <c r="D78" s="3">
        <f t="shared" si="2"/>
        <v>-67.30577836884794</v>
      </c>
      <c r="E78" s="3">
        <f t="shared" si="3"/>
        <v>-73.80403390660379</v>
      </c>
      <c r="F78" s="9">
        <f t="shared" si="4"/>
        <v>-2.759996</v>
      </c>
      <c r="G78" s="3">
        <f t="shared" si="5"/>
        <v>9.568215344249144E-07</v>
      </c>
      <c r="H78" s="3">
        <f t="shared" si="6"/>
        <v>-60.19169058923528</v>
      </c>
      <c r="I78" s="7">
        <f t="shared" si="16"/>
        <v>0.7</v>
      </c>
      <c r="J78" s="7">
        <f t="shared" si="17"/>
        <v>5000</v>
      </c>
      <c r="K78" s="7">
        <f t="shared" si="18"/>
        <v>1750</v>
      </c>
      <c r="L78" s="7">
        <f t="shared" si="19"/>
        <v>30</v>
      </c>
      <c r="M78" s="7">
        <f t="shared" si="20"/>
        <v>3500</v>
      </c>
      <c r="N78" s="3"/>
    </row>
    <row r="79" spans="1:14" ht="15.75">
      <c r="A79" s="8">
        <f t="shared" si="15"/>
        <v>-6749.99</v>
      </c>
      <c r="B79" s="3">
        <f t="shared" si="13"/>
        <v>-6.662505428900061</v>
      </c>
      <c r="C79" s="4">
        <f t="shared" si="14"/>
        <v>-12.635502665099512</v>
      </c>
      <c r="D79" s="3">
        <f t="shared" si="2"/>
        <v>-150.5674226995197</v>
      </c>
      <c r="E79" s="3">
        <f t="shared" si="3"/>
        <v>-156.54041993571917</v>
      </c>
      <c r="F79" s="9">
        <f t="shared" si="4"/>
        <v>-2.699996</v>
      </c>
      <c r="G79" s="3">
        <f t="shared" si="5"/>
        <v>4.069192851993455E-15</v>
      </c>
      <c r="H79" s="3">
        <f t="shared" si="6"/>
        <v>-143.90491727061965</v>
      </c>
      <c r="I79" s="7">
        <f t="shared" si="16"/>
        <v>0.7</v>
      </c>
      <c r="J79" s="7">
        <f t="shared" si="17"/>
        <v>5000</v>
      </c>
      <c r="K79" s="7">
        <f t="shared" si="18"/>
        <v>1750</v>
      </c>
      <c r="L79" s="7">
        <f t="shared" si="19"/>
        <v>30</v>
      </c>
      <c r="M79" s="7">
        <f t="shared" si="20"/>
        <v>3500</v>
      </c>
      <c r="N79" s="3"/>
    </row>
    <row r="80" spans="1:14" ht="15.75">
      <c r="A80" s="8">
        <f t="shared" si="15"/>
        <v>-6599.99</v>
      </c>
      <c r="B80" s="3">
        <f t="shared" si="13"/>
        <v>-6.2248905832493975</v>
      </c>
      <c r="C80" s="4">
        <f t="shared" si="14"/>
        <v>-11.642070600118137</v>
      </c>
      <c r="D80" s="3">
        <f t="shared" si="2"/>
        <v>-66.77194050920724</v>
      </c>
      <c r="E80" s="3">
        <f t="shared" si="3"/>
        <v>-72.18912052607598</v>
      </c>
      <c r="F80" s="9">
        <f t="shared" si="4"/>
        <v>-2.639996</v>
      </c>
      <c r="G80" s="3">
        <f t="shared" si="5"/>
        <v>8.816475548924127E-07</v>
      </c>
      <c r="H80" s="3">
        <f t="shared" si="6"/>
        <v>-60.54704992595784</v>
      </c>
      <c r="I80" s="7">
        <f t="shared" si="16"/>
        <v>0.7</v>
      </c>
      <c r="J80" s="7">
        <f t="shared" si="17"/>
        <v>5000</v>
      </c>
      <c r="K80" s="7">
        <f t="shared" si="18"/>
        <v>1750</v>
      </c>
      <c r="L80" s="7">
        <f t="shared" si="19"/>
        <v>30</v>
      </c>
      <c r="M80" s="7">
        <f t="shared" si="20"/>
        <v>3500</v>
      </c>
      <c r="N80" s="3"/>
    </row>
    <row r="81" spans="1:14" ht="15.75">
      <c r="A81" s="8">
        <f t="shared" si="15"/>
        <v>-6449.99</v>
      </c>
      <c r="B81" s="3">
        <f t="shared" si="13"/>
        <v>-5.802103571250793</v>
      </c>
      <c r="C81" s="4">
        <f t="shared" si="14"/>
        <v>-10.634759959831184</v>
      </c>
      <c r="D81" s="3">
        <f t="shared" si="2"/>
        <v>-60.45979974313933</v>
      </c>
      <c r="E81" s="3">
        <f t="shared" si="3"/>
        <v>-65.29245613171972</v>
      </c>
      <c r="F81" s="9">
        <f t="shared" si="4"/>
        <v>-2.579996</v>
      </c>
      <c r="G81" s="3">
        <f t="shared" si="5"/>
        <v>3.421609025354029E-06</v>
      </c>
      <c r="H81" s="3">
        <f t="shared" si="6"/>
        <v>-54.65769617188853</v>
      </c>
      <c r="I81" s="7">
        <f t="shared" si="16"/>
        <v>0.7</v>
      </c>
      <c r="J81" s="7">
        <f t="shared" si="17"/>
        <v>5000</v>
      </c>
      <c r="K81" s="7">
        <f t="shared" si="18"/>
        <v>1750</v>
      </c>
      <c r="L81" s="7">
        <f t="shared" si="19"/>
        <v>30</v>
      </c>
      <c r="M81" s="7">
        <f t="shared" si="20"/>
        <v>3500</v>
      </c>
      <c r="N81" s="3"/>
    </row>
    <row r="82" spans="1:14" ht="15.75">
      <c r="A82" s="8">
        <f t="shared" si="15"/>
        <v>-6299.99</v>
      </c>
      <c r="B82" s="3">
        <f t="shared" si="13"/>
        <v>-5.394877183912392</v>
      </c>
      <c r="C82" s="4">
        <f t="shared" si="14"/>
        <v>-9.617609820895684</v>
      </c>
      <c r="D82" s="3">
        <f t="shared" si="2"/>
        <v>-56.63282821805364</v>
      </c>
      <c r="E82" s="3">
        <f t="shared" si="3"/>
        <v>-60.85556085503693</v>
      </c>
      <c r="F82" s="9">
        <f t="shared" si="4"/>
        <v>-2.519996</v>
      </c>
      <c r="G82" s="3">
        <f t="shared" si="5"/>
        <v>7.519775872186132E-06</v>
      </c>
      <c r="H82" s="3">
        <f t="shared" si="6"/>
        <v>-51.23795103414125</v>
      </c>
      <c r="I82" s="7">
        <f t="shared" si="16"/>
        <v>0.7</v>
      </c>
      <c r="J82" s="7">
        <f t="shared" si="17"/>
        <v>5000</v>
      </c>
      <c r="K82" s="7">
        <f t="shared" si="18"/>
        <v>1750</v>
      </c>
      <c r="L82" s="7">
        <f t="shared" si="19"/>
        <v>30</v>
      </c>
      <c r="M82" s="7">
        <f t="shared" si="20"/>
        <v>3500</v>
      </c>
      <c r="N82" s="3"/>
    </row>
    <row r="83" spans="1:14" ht="15.75">
      <c r="A83" s="8">
        <f t="shared" si="15"/>
        <v>-6149.99</v>
      </c>
      <c r="B83" s="3">
        <f t="shared" si="13"/>
        <v>-5.00380189633985</v>
      </c>
      <c r="C83" s="4">
        <f t="shared" si="14"/>
        <v>-8.596390823696739</v>
      </c>
      <c r="D83" s="3">
        <f t="shared" si="2"/>
        <v>-53.82344954689765</v>
      </c>
      <c r="E83" s="3">
        <f t="shared" si="3"/>
        <v>-57.416038474254535</v>
      </c>
      <c r="F83" s="9">
        <f t="shared" si="4"/>
        <v>-2.459996</v>
      </c>
      <c r="G83" s="3">
        <f t="shared" si="5"/>
        <v>1.3123063640280694E-05</v>
      </c>
      <c r="H83" s="3">
        <f t="shared" si="6"/>
        <v>-48.8196476505578</v>
      </c>
      <c r="I83" s="7">
        <f t="shared" si="16"/>
        <v>0.7</v>
      </c>
      <c r="J83" s="7">
        <f t="shared" si="17"/>
        <v>5000</v>
      </c>
      <c r="K83" s="7">
        <f t="shared" si="18"/>
        <v>1750</v>
      </c>
      <c r="L83" s="7">
        <f t="shared" si="19"/>
        <v>30</v>
      </c>
      <c r="M83" s="7">
        <f t="shared" si="20"/>
        <v>3500</v>
      </c>
      <c r="N83" s="3"/>
    </row>
    <row r="84" spans="1:14" ht="15.75">
      <c r="A84" s="8">
        <f t="shared" si="15"/>
        <v>-5999.99</v>
      </c>
      <c r="B84" s="3">
        <f t="shared" si="13"/>
        <v>-4.62931641179104</v>
      </c>
      <c r="C84" s="4">
        <f t="shared" si="14"/>
        <v>-7.579051522361114</v>
      </c>
      <c r="D84" s="3">
        <f t="shared" si="2"/>
        <v>-51.577225235062</v>
      </c>
      <c r="E84" s="3">
        <f t="shared" si="3"/>
        <v>-54.52696034563208</v>
      </c>
      <c r="F84" s="9">
        <f t="shared" si="4"/>
        <v>-2.399996</v>
      </c>
      <c r="G84" s="3">
        <f t="shared" si="5"/>
        <v>2.0193384637844414E-05</v>
      </c>
      <c r="H84" s="3">
        <f t="shared" si="6"/>
        <v>-46.947908823270964</v>
      </c>
      <c r="I84" s="7">
        <f t="shared" si="16"/>
        <v>0.7</v>
      </c>
      <c r="J84" s="7">
        <f t="shared" si="17"/>
        <v>5000</v>
      </c>
      <c r="K84" s="7">
        <f t="shared" si="18"/>
        <v>1750</v>
      </c>
      <c r="L84" s="7">
        <f t="shared" si="19"/>
        <v>30</v>
      </c>
      <c r="M84" s="7">
        <f t="shared" si="20"/>
        <v>3500</v>
      </c>
      <c r="N84" s="3"/>
    </row>
    <row r="85" spans="1:14" ht="15.75">
      <c r="A85" s="8">
        <f t="shared" si="15"/>
        <v>-5849.99</v>
      </c>
      <c r="B85" s="3">
        <f t="shared" si="13"/>
        <v>-4.27170420038887</v>
      </c>
      <c r="C85" s="4">
        <f t="shared" si="14"/>
        <v>-6.576132799676525</v>
      </c>
      <c r="D85" s="3">
        <f t="shared" si="2"/>
        <v>-49.69543823065833</v>
      </c>
      <c r="E85" s="3">
        <f t="shared" si="3"/>
        <v>-51.99986682994599</v>
      </c>
      <c r="F85" s="9">
        <f t="shared" si="4"/>
        <v>-2.3399959999999997</v>
      </c>
      <c r="G85" s="3">
        <f t="shared" si="5"/>
        <v>2.8683133679451545E-05</v>
      </c>
      <c r="H85" s="3">
        <f t="shared" si="6"/>
        <v>-45.423734030269465</v>
      </c>
      <c r="I85" s="7">
        <f t="shared" si="16"/>
        <v>0.7</v>
      </c>
      <c r="J85" s="7">
        <f t="shared" si="17"/>
        <v>5000</v>
      </c>
      <c r="K85" s="7">
        <f t="shared" si="18"/>
        <v>1750</v>
      </c>
      <c r="L85" s="7">
        <f t="shared" si="19"/>
        <v>30</v>
      </c>
      <c r="M85" s="7">
        <f t="shared" si="20"/>
        <v>3500</v>
      </c>
      <c r="N85" s="3"/>
    </row>
    <row r="86" spans="1:14" ht="15.75">
      <c r="A86" s="8">
        <f t="shared" si="15"/>
        <v>-5699.99</v>
      </c>
      <c r="B86" s="3">
        <f t="shared" si="13"/>
        <v>-3.9310962418310775</v>
      </c>
      <c r="C86" s="4">
        <f t="shared" si="14"/>
        <v>-5.601007151424184</v>
      </c>
      <c r="D86" s="3">
        <f t="shared" si="2"/>
        <v>-48.0746879384081</v>
      </c>
      <c r="E86" s="3">
        <f t="shared" si="3"/>
        <v>-49.7445988480012</v>
      </c>
      <c r="F86" s="9">
        <f t="shared" si="4"/>
        <v>-2.279996</v>
      </c>
      <c r="G86" s="3">
        <f t="shared" si="5"/>
        <v>3.851596916452015E-05</v>
      </c>
      <c r="H86" s="3">
        <f t="shared" si="6"/>
        <v>-44.14359169657702</v>
      </c>
      <c r="I86" s="7">
        <f t="shared" si="16"/>
        <v>0.7</v>
      </c>
      <c r="J86" s="7">
        <f t="shared" si="17"/>
        <v>5000</v>
      </c>
      <c r="K86" s="7">
        <f t="shared" si="18"/>
        <v>1750</v>
      </c>
      <c r="L86" s="7">
        <f t="shared" si="19"/>
        <v>30</v>
      </c>
      <c r="M86" s="7">
        <f t="shared" si="20"/>
        <v>3500</v>
      </c>
      <c r="N86" s="3"/>
    </row>
    <row r="87" spans="1:14" ht="15.75">
      <c r="A87" s="8">
        <f t="shared" si="15"/>
        <v>-5549.99</v>
      </c>
      <c r="B87" s="3">
        <f t="shared" si="13"/>
        <v>-3.6074796884770075</v>
      </c>
      <c r="C87" s="4">
        <f t="shared" si="14"/>
        <v>-4.669716795484376</v>
      </c>
      <c r="D87" s="3">
        <f t="shared" si="2"/>
        <v>-46.65526363655964</v>
      </c>
      <c r="E87" s="3">
        <f t="shared" si="3"/>
        <v>-47.71750074356701</v>
      </c>
      <c r="F87" s="9">
        <f t="shared" si="4"/>
        <v>-2.219996</v>
      </c>
      <c r="G87" s="3">
        <f t="shared" si="5"/>
        <v>4.9570306611397175E-05</v>
      </c>
      <c r="H87" s="3">
        <f t="shared" si="6"/>
        <v>-43.04778394808263</v>
      </c>
      <c r="I87" s="7">
        <f t="shared" si="16"/>
        <v>0.7</v>
      </c>
      <c r="J87" s="7">
        <f t="shared" si="17"/>
        <v>5000</v>
      </c>
      <c r="K87" s="7">
        <f t="shared" si="18"/>
        <v>1750</v>
      </c>
      <c r="L87" s="7">
        <f t="shared" si="19"/>
        <v>30</v>
      </c>
      <c r="M87" s="7">
        <f t="shared" si="20"/>
        <v>3500</v>
      </c>
      <c r="N87" s="3"/>
    </row>
    <row r="88" spans="1:14" ht="15.75">
      <c r="A88" s="8">
        <f t="shared" si="15"/>
        <v>-5399.99</v>
      </c>
      <c r="B88" s="3">
        <f aca="true" t="shared" si="21" ref="B88:B112">10*LOG10(11025/((2.114*(A88+K88)/M88)^8+10*(2.114*(A88+K88)/M88)^6+135*(2.114*(A88+K88)/M88)^4+1575*(2.114*(A88+K88)/M88)^2+11025))</f>
        <v>-3.3007117061924345</v>
      </c>
      <c r="C88" s="4">
        <f aca="true" t="shared" si="22" ref="C88:C112">(10*LOG10(1/(1+((A88+K88)/M88)^8)))</f>
        <v>-3.800135275887471</v>
      </c>
      <c r="D88" s="3">
        <f aca="true" t="shared" si="23" ref="D88:D151">(H88+B88)</f>
        <v>-45.40041576312455</v>
      </c>
      <c r="E88" s="3">
        <f aca="true" t="shared" si="24" ref="E88:E151">(H88+C88)</f>
        <v>-45.89983933281958</v>
      </c>
      <c r="F88" s="9">
        <f aca="true" t="shared" si="25" ref="F88:F151">2*A88/J88</f>
        <v>-2.159996</v>
      </c>
      <c r="G88" s="3">
        <f aca="true" t="shared" si="26" ref="G88:G151">(4*L88/J88)*(I88/(PI()*(I88*I88-F88*F88)))^2*(COS(PI()*I88)-COS(PI()*F88))^2/(1-2*COS(PI()*I88)*COS(PI()*F88)+0.5+0.5*COS(2*PI()*I88))</f>
        <v>6.166370201789024E-05</v>
      </c>
      <c r="H88" s="3">
        <f aca="true" t="shared" si="27" ref="H88:H151">10*LOG10(G88)</f>
        <v>-42.09970405693211</v>
      </c>
      <c r="I88" s="7">
        <f t="shared" si="16"/>
        <v>0.7</v>
      </c>
      <c r="J88" s="7">
        <f t="shared" si="17"/>
        <v>5000</v>
      </c>
      <c r="K88" s="7">
        <f t="shared" si="18"/>
        <v>1750</v>
      </c>
      <c r="L88" s="7">
        <f t="shared" si="19"/>
        <v>30</v>
      </c>
      <c r="M88" s="7">
        <f t="shared" si="20"/>
        <v>3500</v>
      </c>
      <c r="N88" s="3"/>
    </row>
    <row r="89" spans="1:14" ht="15.75">
      <c r="A89" s="8">
        <f aca="true" t="shared" si="28" ref="A89:A120">(A88+3*J89/100)</f>
        <v>-5249.99</v>
      </c>
      <c r="B89" s="3">
        <f t="shared" si="21"/>
        <v>-3.010537383114435</v>
      </c>
      <c r="C89" s="4">
        <f t="shared" si="22"/>
        <v>-3.0102503231974524</v>
      </c>
      <c r="D89" s="3">
        <f t="shared" si="23"/>
        <v>-44.28682315352618</v>
      </c>
      <c r="E89" s="3">
        <f t="shared" si="24"/>
        <v>-44.2865360936092</v>
      </c>
      <c r="F89" s="9">
        <f t="shared" si="25"/>
        <v>-2.099996</v>
      </c>
      <c r="G89" s="3">
        <f t="shared" si="26"/>
        <v>7.453691656774034E-05</v>
      </c>
      <c r="H89" s="3">
        <f t="shared" si="27"/>
        <v>-41.27628577041175</v>
      </c>
      <c r="I89" s="7">
        <f aca="true" t="shared" si="29" ref="I89:I120">(I88)</f>
        <v>0.7</v>
      </c>
      <c r="J89" s="7">
        <f aca="true" t="shared" si="30" ref="J89:J120">(J88)</f>
        <v>5000</v>
      </c>
      <c r="K89" s="7">
        <f aca="true" t="shared" si="31" ref="K89:K120">(K88)</f>
        <v>1750</v>
      </c>
      <c r="L89" s="7">
        <f aca="true" t="shared" si="32" ref="L89:L120">(L88)</f>
        <v>30</v>
      </c>
      <c r="M89" s="7">
        <f aca="true" t="shared" si="33" ref="M89:M120">(M88)</f>
        <v>3500</v>
      </c>
      <c r="N89" s="3"/>
    </row>
    <row r="90" spans="1:14" ht="15.75">
      <c r="A90" s="8">
        <f t="shared" si="28"/>
        <v>-5099.99</v>
      </c>
      <c r="B90" s="3">
        <f t="shared" si="21"/>
        <v>-2.7366103620580007</v>
      </c>
      <c r="C90" s="4">
        <f t="shared" si="22"/>
        <v>-2.315650713394612</v>
      </c>
      <c r="D90" s="3">
        <f t="shared" si="23"/>
        <v>-43.29984324786617</v>
      </c>
      <c r="E90" s="3">
        <f t="shared" si="24"/>
        <v>-42.87888359920278</v>
      </c>
      <c r="F90" s="9">
        <f t="shared" si="25"/>
        <v>-2.039996</v>
      </c>
      <c r="G90" s="3">
        <f t="shared" si="26"/>
        <v>8.783684164241436E-05</v>
      </c>
      <c r="H90" s="3">
        <f t="shared" si="27"/>
        <v>-40.56323288580817</v>
      </c>
      <c r="I90" s="7">
        <f t="shared" si="29"/>
        <v>0.7</v>
      </c>
      <c r="J90" s="7">
        <f t="shared" si="30"/>
        <v>5000</v>
      </c>
      <c r="K90" s="7">
        <f t="shared" si="31"/>
        <v>1750</v>
      </c>
      <c r="L90" s="7">
        <f t="shared" si="32"/>
        <v>30</v>
      </c>
      <c r="M90" s="7">
        <f t="shared" si="33"/>
        <v>3500</v>
      </c>
      <c r="N90" s="3"/>
    </row>
    <row r="91" spans="1:14" ht="15.75">
      <c r="A91" s="8">
        <f t="shared" si="28"/>
        <v>-4949.99</v>
      </c>
      <c r="B91" s="3">
        <f t="shared" si="21"/>
        <v>-2.4785147684642763</v>
      </c>
      <c r="C91" s="4">
        <f t="shared" si="22"/>
        <v>-1.726766662634442</v>
      </c>
      <c r="D91" s="3">
        <f t="shared" si="23"/>
        <v>-42.431100338401045</v>
      </c>
      <c r="E91" s="3">
        <f t="shared" si="24"/>
        <v>-41.679352232571205</v>
      </c>
      <c r="F91" s="9">
        <f t="shared" si="25"/>
        <v>-1.9799959999999999</v>
      </c>
      <c r="G91" s="3">
        <f t="shared" si="26"/>
        <v>0.0001010977390195551</v>
      </c>
      <c r="H91" s="3">
        <f t="shared" si="27"/>
        <v>-39.952585569936765</v>
      </c>
      <c r="I91" s="7">
        <f t="shared" si="29"/>
        <v>0.7</v>
      </c>
      <c r="J91" s="7">
        <f t="shared" si="30"/>
        <v>5000</v>
      </c>
      <c r="K91" s="7">
        <f t="shared" si="31"/>
        <v>1750</v>
      </c>
      <c r="L91" s="7">
        <f t="shared" si="32"/>
        <v>30</v>
      </c>
      <c r="M91" s="7">
        <f t="shared" si="33"/>
        <v>3500</v>
      </c>
      <c r="N91" s="3"/>
    </row>
    <row r="92" spans="1:14" ht="15.75">
      <c r="A92" s="8">
        <f t="shared" si="28"/>
        <v>-4799.99</v>
      </c>
      <c r="B92" s="3">
        <f t="shared" si="21"/>
        <v>-2.235787066487282</v>
      </c>
      <c r="C92" s="4">
        <f t="shared" si="22"/>
        <v>-1.2468002394151072</v>
      </c>
      <c r="D92" s="3">
        <f t="shared" si="23"/>
        <v>-41.67739682818446</v>
      </c>
      <c r="E92" s="3">
        <f t="shared" si="24"/>
        <v>-40.68841000111229</v>
      </c>
      <c r="F92" s="9">
        <f t="shared" si="25"/>
        <v>-1.9199959999999998</v>
      </c>
      <c r="G92" s="3">
        <f t="shared" si="26"/>
        <v>0.00011372056895216301</v>
      </c>
      <c r="H92" s="3">
        <f t="shared" si="27"/>
        <v>-39.44160976169718</v>
      </c>
      <c r="I92" s="7">
        <f t="shared" si="29"/>
        <v>0.7</v>
      </c>
      <c r="J92" s="7">
        <f t="shared" si="30"/>
        <v>5000</v>
      </c>
      <c r="K92" s="7">
        <f t="shared" si="31"/>
        <v>1750</v>
      </c>
      <c r="L92" s="7">
        <f t="shared" si="32"/>
        <v>30</v>
      </c>
      <c r="M92" s="7">
        <f t="shared" si="33"/>
        <v>3500</v>
      </c>
      <c r="N92" s="3"/>
    </row>
    <row r="93" spans="1:14" ht="15.75">
      <c r="A93" s="8">
        <f t="shared" si="28"/>
        <v>-4649.99</v>
      </c>
      <c r="B93" s="3">
        <f t="shared" si="21"/>
        <v>-2.0079366552771343</v>
      </c>
      <c r="C93" s="4">
        <f t="shared" si="22"/>
        <v>-0.8712111856807785</v>
      </c>
      <c r="D93" s="3">
        <f t="shared" si="23"/>
        <v>-41.04054749247602</v>
      </c>
      <c r="E93" s="3">
        <f t="shared" si="24"/>
        <v>-39.903822022879666</v>
      </c>
      <c r="F93" s="9">
        <f t="shared" si="25"/>
        <v>-1.859996</v>
      </c>
      <c r="G93" s="3">
        <f t="shared" si="26"/>
        <v>0.00012495076410233823</v>
      </c>
      <c r="H93" s="3">
        <f t="shared" si="27"/>
        <v>-39.03261083719889</v>
      </c>
      <c r="I93" s="7">
        <f t="shared" si="29"/>
        <v>0.7</v>
      </c>
      <c r="J93" s="7">
        <f t="shared" si="30"/>
        <v>5000</v>
      </c>
      <c r="K93" s="7">
        <f t="shared" si="31"/>
        <v>1750</v>
      </c>
      <c r="L93" s="7">
        <f t="shared" si="32"/>
        <v>30</v>
      </c>
      <c r="M93" s="7">
        <f t="shared" si="33"/>
        <v>3500</v>
      </c>
      <c r="N93" s="3"/>
    </row>
    <row r="94" spans="1:14" ht="15.75">
      <c r="A94" s="8">
        <f t="shared" si="28"/>
        <v>-4499.99</v>
      </c>
      <c r="B94" s="3">
        <f t="shared" si="21"/>
        <v>-1.794464277843565</v>
      </c>
      <c r="C94" s="4">
        <f t="shared" si="22"/>
        <v>-0.588988318876186</v>
      </c>
      <c r="D94" s="3">
        <f t="shared" si="23"/>
        <v>-40.52808322774668</v>
      </c>
      <c r="E94" s="3">
        <f t="shared" si="24"/>
        <v>-39.322607268779294</v>
      </c>
      <c r="F94" s="9">
        <f t="shared" si="25"/>
        <v>-1.799996</v>
      </c>
      <c r="G94" s="3">
        <f t="shared" si="26"/>
        <v>0.00013385608078595249</v>
      </c>
      <c r="H94" s="3">
        <f t="shared" si="27"/>
        <v>-38.73361894990311</v>
      </c>
      <c r="I94" s="7">
        <f t="shared" si="29"/>
        <v>0.7</v>
      </c>
      <c r="J94" s="7">
        <f t="shared" si="30"/>
        <v>5000</v>
      </c>
      <c r="K94" s="7">
        <f t="shared" si="31"/>
        <v>1750</v>
      </c>
      <c r="L94" s="7">
        <f t="shared" si="32"/>
        <v>30</v>
      </c>
      <c r="M94" s="7">
        <f t="shared" si="33"/>
        <v>3500</v>
      </c>
      <c r="N94" s="3"/>
    </row>
    <row r="95" spans="1:14" ht="15.75">
      <c r="A95" s="8">
        <f t="shared" si="28"/>
        <v>-4349.99</v>
      </c>
      <c r="B95" s="3">
        <f t="shared" si="21"/>
        <v>-1.5948776144145593</v>
      </c>
      <c r="C95" s="4">
        <f t="shared" si="22"/>
        <v>-0.3851361374949551</v>
      </c>
      <c r="D95" s="3">
        <f t="shared" si="23"/>
        <v>-40.15508570221148</v>
      </c>
      <c r="E95" s="3">
        <f t="shared" si="24"/>
        <v>-38.945344225291876</v>
      </c>
      <c r="F95" s="9">
        <f t="shared" si="25"/>
        <v>-1.7399959999999999</v>
      </c>
      <c r="G95" s="3">
        <f t="shared" si="26"/>
        <v>0.00013930900528490037</v>
      </c>
      <c r="H95" s="3">
        <f t="shared" si="27"/>
        <v>-38.56020808779692</v>
      </c>
      <c r="I95" s="7">
        <f t="shared" si="29"/>
        <v>0.7</v>
      </c>
      <c r="J95" s="7">
        <f t="shared" si="30"/>
        <v>5000</v>
      </c>
      <c r="K95" s="7">
        <f t="shared" si="31"/>
        <v>1750</v>
      </c>
      <c r="L95" s="7">
        <f t="shared" si="32"/>
        <v>30</v>
      </c>
      <c r="M95" s="7">
        <f t="shared" si="33"/>
        <v>3500</v>
      </c>
      <c r="N95" s="3"/>
    </row>
    <row r="96" spans="1:14" ht="15.75">
      <c r="A96" s="8">
        <f t="shared" si="28"/>
        <v>-4199.99</v>
      </c>
      <c r="B96" s="3">
        <f t="shared" si="21"/>
        <v>-1.4087037327182168</v>
      </c>
      <c r="C96" s="4">
        <f t="shared" si="22"/>
        <v>-0.24340383654339504</v>
      </c>
      <c r="D96" s="3">
        <f t="shared" si="23"/>
        <v>-39.94790202770565</v>
      </c>
      <c r="E96" s="3">
        <f t="shared" si="24"/>
        <v>-38.78260213153083</v>
      </c>
      <c r="F96" s="9">
        <f t="shared" si="25"/>
        <v>-1.6799959999999998</v>
      </c>
      <c r="G96" s="3">
        <f t="shared" si="26"/>
        <v>0.0001399845709402432</v>
      </c>
      <c r="H96" s="3">
        <f t="shared" si="27"/>
        <v>-38.539198294987436</v>
      </c>
      <c r="I96" s="7">
        <f t="shared" si="29"/>
        <v>0.7</v>
      </c>
      <c r="J96" s="7">
        <f t="shared" si="30"/>
        <v>5000</v>
      </c>
      <c r="K96" s="7">
        <f t="shared" si="31"/>
        <v>1750</v>
      </c>
      <c r="L96" s="7">
        <f t="shared" si="32"/>
        <v>30</v>
      </c>
      <c r="M96" s="7">
        <f t="shared" si="33"/>
        <v>3500</v>
      </c>
      <c r="N96" s="3"/>
    </row>
    <row r="97" spans="1:14" ht="15.75">
      <c r="A97" s="8">
        <f t="shared" si="28"/>
        <v>-4049.99</v>
      </c>
      <c r="B97" s="3">
        <f t="shared" si="21"/>
        <v>-1.2354983391097636</v>
      </c>
      <c r="C97" s="4">
        <f t="shared" si="22"/>
        <v>-0.1484579624306203</v>
      </c>
      <c r="D97" s="3">
        <f t="shared" si="23"/>
        <v>-39.95154334497809</v>
      </c>
      <c r="E97" s="3">
        <f t="shared" si="24"/>
        <v>-38.86450296829895</v>
      </c>
      <c r="F97" s="9">
        <f t="shared" si="25"/>
        <v>-1.619996</v>
      </c>
      <c r="G97" s="3">
        <f t="shared" si="26"/>
        <v>0.00013439883352801788</v>
      </c>
      <c r="H97" s="3">
        <f t="shared" si="27"/>
        <v>-38.71604500586833</v>
      </c>
      <c r="I97" s="7">
        <f t="shared" si="29"/>
        <v>0.7</v>
      </c>
      <c r="J97" s="7">
        <f t="shared" si="30"/>
        <v>5000</v>
      </c>
      <c r="K97" s="7">
        <f t="shared" si="31"/>
        <v>1750</v>
      </c>
      <c r="L97" s="7">
        <f t="shared" si="32"/>
        <v>30</v>
      </c>
      <c r="M97" s="7">
        <f t="shared" si="33"/>
        <v>3500</v>
      </c>
      <c r="N97" s="3"/>
    </row>
    <row r="98" spans="1:14" ht="15.75">
      <c r="A98" s="8">
        <f t="shared" si="28"/>
        <v>-3899.99</v>
      </c>
      <c r="B98" s="3">
        <f t="shared" si="21"/>
        <v>-1.0748519972270125</v>
      </c>
      <c r="C98" s="4">
        <f t="shared" si="22"/>
        <v>-0.08716972971665099</v>
      </c>
      <c r="D98" s="3">
        <f t="shared" si="23"/>
        <v>-40.24533936869197</v>
      </c>
      <c r="E98" s="3">
        <f t="shared" si="24"/>
        <v>-39.25765710118161</v>
      </c>
      <c r="F98" s="9">
        <f t="shared" si="25"/>
        <v>-1.559996</v>
      </c>
      <c r="G98" s="3">
        <f t="shared" si="26"/>
        <v>0.00012104622861230548</v>
      </c>
      <c r="H98" s="3">
        <f t="shared" si="27"/>
        <v>-39.17048737146496</v>
      </c>
      <c r="I98" s="7">
        <f t="shared" si="29"/>
        <v>0.7</v>
      </c>
      <c r="J98" s="7">
        <f t="shared" si="30"/>
        <v>5000</v>
      </c>
      <c r="K98" s="7">
        <f t="shared" si="31"/>
        <v>1750</v>
      </c>
      <c r="L98" s="7">
        <f t="shared" si="32"/>
        <v>30</v>
      </c>
      <c r="M98" s="7">
        <f t="shared" si="33"/>
        <v>3500</v>
      </c>
      <c r="N98" s="3"/>
    </row>
    <row r="99" spans="1:14" ht="15.75">
      <c r="A99" s="8">
        <f t="shared" si="28"/>
        <v>-3749.99</v>
      </c>
      <c r="B99" s="3">
        <f t="shared" si="21"/>
        <v>-0.9263936452529031</v>
      </c>
      <c r="C99" s="4">
        <f t="shared" si="22"/>
        <v>-0.049091428128940046</v>
      </c>
      <c r="D99" s="3">
        <f t="shared" si="23"/>
        <v>-40.980085920250666</v>
      </c>
      <c r="E99" s="3">
        <f t="shared" si="24"/>
        <v>-40.102783703126704</v>
      </c>
      <c r="F99" s="9">
        <f t="shared" si="25"/>
        <v>-1.4999959999999999</v>
      </c>
      <c r="G99" s="3">
        <f t="shared" si="26"/>
        <v>9.877130059870536E-05</v>
      </c>
      <c r="H99" s="3">
        <f t="shared" si="27"/>
        <v>-40.053692274997765</v>
      </c>
      <c r="I99" s="7">
        <f t="shared" si="29"/>
        <v>0.7</v>
      </c>
      <c r="J99" s="7">
        <f t="shared" si="30"/>
        <v>5000</v>
      </c>
      <c r="K99" s="7">
        <f t="shared" si="31"/>
        <v>1750</v>
      </c>
      <c r="L99" s="7">
        <f t="shared" si="32"/>
        <v>30</v>
      </c>
      <c r="M99" s="7">
        <f t="shared" si="33"/>
        <v>3500</v>
      </c>
      <c r="N99" s="3"/>
    </row>
    <row r="100" spans="1:14" ht="15.75">
      <c r="A100" s="8">
        <f t="shared" si="28"/>
        <v>-3599.99</v>
      </c>
      <c r="B100" s="3">
        <f t="shared" si="21"/>
        <v>-0.7897918476457187</v>
      </c>
      <c r="C100" s="4">
        <f t="shared" si="22"/>
        <v>-0.026380032973999445</v>
      </c>
      <c r="D100" s="3">
        <f t="shared" si="23"/>
        <v>-42.48414956894673</v>
      </c>
      <c r="E100" s="3">
        <f t="shared" si="24"/>
        <v>-41.72073775427501</v>
      </c>
      <c r="F100" s="9">
        <f t="shared" si="25"/>
        <v>-1.4399959999999998</v>
      </c>
      <c r="G100" s="3">
        <f t="shared" si="26"/>
        <v>6.769619015045611E-05</v>
      </c>
      <c r="H100" s="3">
        <f t="shared" si="27"/>
        <v>-41.69435772130101</v>
      </c>
      <c r="I100" s="7">
        <f t="shared" si="29"/>
        <v>0.7</v>
      </c>
      <c r="J100" s="7">
        <f t="shared" si="30"/>
        <v>5000</v>
      </c>
      <c r="K100" s="7">
        <f t="shared" si="31"/>
        <v>1750</v>
      </c>
      <c r="L100" s="7">
        <f t="shared" si="32"/>
        <v>30</v>
      </c>
      <c r="M100" s="7">
        <f t="shared" si="33"/>
        <v>3500</v>
      </c>
      <c r="N100" s="3"/>
    </row>
    <row r="101" spans="1:14" ht="15.75">
      <c r="A101" s="8">
        <f t="shared" si="28"/>
        <v>-3449.99</v>
      </c>
      <c r="B101" s="3">
        <f t="shared" si="21"/>
        <v>-0.6647542671655271</v>
      </c>
      <c r="C101" s="4">
        <f t="shared" si="22"/>
        <v>-0.013431951636570292</v>
      </c>
      <c r="D101" s="3">
        <f t="shared" si="23"/>
        <v>-45.68385276994747</v>
      </c>
      <c r="E101" s="3">
        <f t="shared" si="24"/>
        <v>-45.03253045441851</v>
      </c>
      <c r="F101" s="9">
        <f t="shared" si="25"/>
        <v>-1.379996</v>
      </c>
      <c r="G101" s="3">
        <f t="shared" si="26"/>
        <v>3.14840178335012E-05</v>
      </c>
      <c r="H101" s="3">
        <f t="shared" si="27"/>
        <v>-45.019098502781944</v>
      </c>
      <c r="I101" s="7">
        <f t="shared" si="29"/>
        <v>0.7</v>
      </c>
      <c r="J101" s="7">
        <f t="shared" si="30"/>
        <v>5000</v>
      </c>
      <c r="K101" s="7">
        <f t="shared" si="31"/>
        <v>1750</v>
      </c>
      <c r="L101" s="7">
        <f t="shared" si="32"/>
        <v>30</v>
      </c>
      <c r="M101" s="7">
        <f t="shared" si="33"/>
        <v>3500</v>
      </c>
      <c r="N101" s="3"/>
    </row>
    <row r="102" spans="1:14" ht="15.75">
      <c r="A102" s="8">
        <f t="shared" si="28"/>
        <v>-3299.99</v>
      </c>
      <c r="B102" s="3">
        <f t="shared" si="21"/>
        <v>-0.5510258466887991</v>
      </c>
      <c r="C102" s="4">
        <f t="shared" si="22"/>
        <v>-0.006420222450171228</v>
      </c>
      <c r="D102" s="3">
        <f t="shared" si="23"/>
        <v>-55.979949778141716</v>
      </c>
      <c r="E102" s="3">
        <f t="shared" si="24"/>
        <v>-55.43534415390309</v>
      </c>
      <c r="F102" s="9">
        <f t="shared" si="25"/>
        <v>-1.319996</v>
      </c>
      <c r="G102" s="3">
        <f t="shared" si="26"/>
        <v>2.8648877264917327E-06</v>
      </c>
      <c r="H102" s="3">
        <f t="shared" si="27"/>
        <v>-55.428923931452914</v>
      </c>
      <c r="I102" s="7">
        <f t="shared" si="29"/>
        <v>0.7</v>
      </c>
      <c r="J102" s="7">
        <f t="shared" si="30"/>
        <v>5000</v>
      </c>
      <c r="K102" s="7">
        <f t="shared" si="31"/>
        <v>1750</v>
      </c>
      <c r="L102" s="7">
        <f t="shared" si="32"/>
        <v>30</v>
      </c>
      <c r="M102" s="7">
        <f t="shared" si="33"/>
        <v>3500</v>
      </c>
      <c r="N102" s="3"/>
    </row>
    <row r="103" spans="1:14" ht="15.75">
      <c r="A103" s="8">
        <f t="shared" si="28"/>
        <v>-3149.99</v>
      </c>
      <c r="B103" s="3">
        <f t="shared" si="21"/>
        <v>-0.44838615793277625</v>
      </c>
      <c r="C103" s="4">
        <f t="shared" si="22"/>
        <v>-0.0028450975545965414</v>
      </c>
      <c r="D103" s="3">
        <f t="shared" si="23"/>
        <v>-48.11115072806209</v>
      </c>
      <c r="E103" s="3">
        <f t="shared" si="24"/>
        <v>-47.66560966768392</v>
      </c>
      <c r="F103" s="9">
        <f t="shared" si="25"/>
        <v>-1.259996</v>
      </c>
      <c r="G103" s="3">
        <f t="shared" si="26"/>
        <v>1.7128666080970398E-05</v>
      </c>
      <c r="H103" s="3">
        <f t="shared" si="27"/>
        <v>-47.66276457012932</v>
      </c>
      <c r="I103" s="7">
        <f t="shared" si="29"/>
        <v>0.7</v>
      </c>
      <c r="J103" s="7">
        <f t="shared" si="30"/>
        <v>5000</v>
      </c>
      <c r="K103" s="7">
        <f t="shared" si="31"/>
        <v>1750</v>
      </c>
      <c r="L103" s="7">
        <f t="shared" si="32"/>
        <v>30</v>
      </c>
      <c r="M103" s="7">
        <f t="shared" si="33"/>
        <v>3500</v>
      </c>
      <c r="N103" s="3"/>
    </row>
    <row r="104" spans="1:14" ht="15.75">
      <c r="A104" s="8">
        <f t="shared" si="28"/>
        <v>-2999.99</v>
      </c>
      <c r="B104" s="3">
        <f t="shared" si="21"/>
        <v>-0.35664631641976147</v>
      </c>
      <c r="C104" s="4">
        <f t="shared" si="22"/>
        <v>-0.0011493036849324998</v>
      </c>
      <c r="D104" s="3">
        <f t="shared" si="23"/>
        <v>-38.21237480449444</v>
      </c>
      <c r="E104" s="3">
        <f t="shared" si="24"/>
        <v>-37.85687779175961</v>
      </c>
      <c r="F104" s="9">
        <f t="shared" si="25"/>
        <v>-1.1999959999999998</v>
      </c>
      <c r="G104" s="3">
        <f t="shared" si="26"/>
        <v>0.00016384272075062228</v>
      </c>
      <c r="H104" s="3">
        <f t="shared" si="27"/>
        <v>-37.855728488074675</v>
      </c>
      <c r="I104" s="7">
        <f t="shared" si="29"/>
        <v>0.7</v>
      </c>
      <c r="J104" s="7">
        <f t="shared" si="30"/>
        <v>5000</v>
      </c>
      <c r="K104" s="7">
        <f t="shared" si="31"/>
        <v>1750</v>
      </c>
      <c r="L104" s="7">
        <f t="shared" si="32"/>
        <v>30</v>
      </c>
      <c r="M104" s="7">
        <f t="shared" si="33"/>
        <v>3500</v>
      </c>
      <c r="N104" s="3"/>
    </row>
    <row r="105" spans="1:14" ht="15.75">
      <c r="A105" s="8">
        <f t="shared" si="28"/>
        <v>-2849.99</v>
      </c>
      <c r="B105" s="3">
        <f t="shared" si="21"/>
        <v>-0.2756457888363787</v>
      </c>
      <c r="C105" s="4">
        <f t="shared" si="22"/>
        <v>-0.00041336070036210564</v>
      </c>
      <c r="D105" s="3">
        <f t="shared" si="23"/>
        <v>-32.15677210041523</v>
      </c>
      <c r="E105" s="3">
        <f t="shared" si="24"/>
        <v>-31.881539672279214</v>
      </c>
      <c r="F105" s="9">
        <f t="shared" si="25"/>
        <v>-1.139996</v>
      </c>
      <c r="G105" s="3">
        <f t="shared" si="26"/>
        <v>0.0006484662366730197</v>
      </c>
      <c r="H105" s="3">
        <f t="shared" si="27"/>
        <v>-31.88112631157885</v>
      </c>
      <c r="I105" s="7">
        <f t="shared" si="29"/>
        <v>0.7</v>
      </c>
      <c r="J105" s="7">
        <f t="shared" si="30"/>
        <v>5000</v>
      </c>
      <c r="K105" s="7">
        <f t="shared" si="31"/>
        <v>1750</v>
      </c>
      <c r="L105" s="7">
        <f t="shared" si="32"/>
        <v>30</v>
      </c>
      <c r="M105" s="7">
        <f t="shared" si="33"/>
        <v>3500</v>
      </c>
      <c r="N105" s="3"/>
    </row>
    <row r="106" spans="1:14" ht="15.75">
      <c r="A106" s="8">
        <f t="shared" si="28"/>
        <v>-2699.99</v>
      </c>
      <c r="B106" s="3">
        <f t="shared" si="21"/>
        <v>-0.20524933931469236</v>
      </c>
      <c r="C106" s="4">
        <f t="shared" si="22"/>
        <v>-0.00012793395608788486</v>
      </c>
      <c r="D106" s="3">
        <f t="shared" si="23"/>
        <v>-27.590728186185682</v>
      </c>
      <c r="E106" s="3">
        <f t="shared" si="24"/>
        <v>-27.385606780827075</v>
      </c>
      <c r="F106" s="9">
        <f t="shared" si="25"/>
        <v>-1.079996</v>
      </c>
      <c r="G106" s="3">
        <f t="shared" si="26"/>
        <v>0.0018257954283894917</v>
      </c>
      <c r="H106" s="3">
        <f t="shared" si="27"/>
        <v>-27.38547884687099</v>
      </c>
      <c r="I106" s="7">
        <f t="shared" si="29"/>
        <v>0.7</v>
      </c>
      <c r="J106" s="7">
        <f t="shared" si="30"/>
        <v>5000</v>
      </c>
      <c r="K106" s="7">
        <f t="shared" si="31"/>
        <v>1750</v>
      </c>
      <c r="L106" s="7">
        <f t="shared" si="32"/>
        <v>30</v>
      </c>
      <c r="M106" s="7">
        <f t="shared" si="33"/>
        <v>3500</v>
      </c>
      <c r="N106" s="3"/>
    </row>
    <row r="107" spans="1:14" ht="15.75">
      <c r="A107" s="8">
        <f t="shared" si="28"/>
        <v>-2549.99</v>
      </c>
      <c r="B107" s="3">
        <f t="shared" si="21"/>
        <v>-0.14534428262994803</v>
      </c>
      <c r="C107" s="4">
        <f t="shared" si="22"/>
        <v>-3.235301842431969E-05</v>
      </c>
      <c r="D107" s="3">
        <f t="shared" si="23"/>
        <v>-24.298235109362782</v>
      </c>
      <c r="E107" s="3">
        <f t="shared" si="24"/>
        <v>-24.15292317975126</v>
      </c>
      <c r="F107" s="9">
        <f t="shared" si="25"/>
        <v>-1.019996</v>
      </c>
      <c r="G107" s="3">
        <f t="shared" si="26"/>
        <v>0.0038433586853292615</v>
      </c>
      <c r="H107" s="3">
        <f t="shared" si="27"/>
        <v>-24.152890826732833</v>
      </c>
      <c r="I107" s="7">
        <f t="shared" si="29"/>
        <v>0.7</v>
      </c>
      <c r="J107" s="7">
        <f t="shared" si="30"/>
        <v>5000</v>
      </c>
      <c r="K107" s="7">
        <f t="shared" si="31"/>
        <v>1750</v>
      </c>
      <c r="L107" s="7">
        <f t="shared" si="32"/>
        <v>30</v>
      </c>
      <c r="M107" s="7">
        <f t="shared" si="33"/>
        <v>3500</v>
      </c>
      <c r="N107" s="3"/>
    </row>
    <row r="108" spans="1:14" ht="15.75">
      <c r="A108" s="8">
        <f t="shared" si="28"/>
        <v>-2399.99</v>
      </c>
      <c r="B108" s="3">
        <f t="shared" si="21"/>
        <v>-0.09583814091013698</v>
      </c>
      <c r="C108" s="4">
        <f t="shared" si="22"/>
        <v>-6.144591989886677E-06</v>
      </c>
      <c r="D108" s="3">
        <f t="shared" si="23"/>
        <v>-22.434762982001065</v>
      </c>
      <c r="E108" s="3">
        <f t="shared" si="24"/>
        <v>-22.338930985682918</v>
      </c>
      <c r="F108" s="9">
        <f t="shared" si="25"/>
        <v>-0.959996</v>
      </c>
      <c r="G108" s="3">
        <f t="shared" si="26"/>
        <v>0.005835895624426821</v>
      </c>
      <c r="H108" s="3">
        <f t="shared" si="27"/>
        <v>-22.33892484109093</v>
      </c>
      <c r="I108" s="7">
        <f t="shared" si="29"/>
        <v>0.7</v>
      </c>
      <c r="J108" s="7">
        <f t="shared" si="30"/>
        <v>5000</v>
      </c>
      <c r="K108" s="7">
        <f t="shared" si="31"/>
        <v>1750</v>
      </c>
      <c r="L108" s="7">
        <f t="shared" si="32"/>
        <v>30</v>
      </c>
      <c r="M108" s="7">
        <f t="shared" si="33"/>
        <v>3500</v>
      </c>
      <c r="N108" s="3"/>
    </row>
    <row r="109" spans="1:14" ht="15.75">
      <c r="A109" s="8">
        <f t="shared" si="28"/>
        <v>-2249.99</v>
      </c>
      <c r="B109" s="3">
        <f t="shared" si="21"/>
        <v>-0.056656740655391676</v>
      </c>
      <c r="C109" s="4">
        <f t="shared" si="22"/>
        <v>-7.532349548352124E-07</v>
      </c>
      <c r="D109" s="3">
        <f t="shared" si="23"/>
        <v>-21.762947104911994</v>
      </c>
      <c r="E109" s="3">
        <f t="shared" si="24"/>
        <v>-21.706291117491556</v>
      </c>
      <c r="F109" s="9">
        <f t="shared" si="25"/>
        <v>-0.8999959999999999</v>
      </c>
      <c r="G109" s="3">
        <f t="shared" si="26"/>
        <v>0.006751044389514547</v>
      </c>
      <c r="H109" s="3">
        <f t="shared" si="27"/>
        <v>-21.706290364256603</v>
      </c>
      <c r="I109" s="7">
        <f t="shared" si="29"/>
        <v>0.7</v>
      </c>
      <c r="J109" s="7">
        <f t="shared" si="30"/>
        <v>5000</v>
      </c>
      <c r="K109" s="7">
        <f t="shared" si="31"/>
        <v>1750</v>
      </c>
      <c r="L109" s="7">
        <f t="shared" si="32"/>
        <v>30</v>
      </c>
      <c r="M109" s="7">
        <f t="shared" si="33"/>
        <v>3500</v>
      </c>
      <c r="N109" s="3"/>
    </row>
    <row r="110" spans="1:14" ht="15.75">
      <c r="A110" s="8">
        <f t="shared" si="28"/>
        <v>-2099.99</v>
      </c>
      <c r="B110" s="3">
        <f t="shared" si="21"/>
        <v>-0.027742741560825096</v>
      </c>
      <c r="C110" s="4">
        <f t="shared" si="22"/>
        <v>-4.3419521838654995E-08</v>
      </c>
      <c r="D110" s="3">
        <f t="shared" si="23"/>
        <v>-21.723759861871244</v>
      </c>
      <c r="E110" s="3">
        <f t="shared" si="24"/>
        <v>-21.69601716372994</v>
      </c>
      <c r="F110" s="9">
        <f t="shared" si="25"/>
        <v>-0.839996</v>
      </c>
      <c r="G110" s="3">
        <f t="shared" si="26"/>
        <v>0.006767032900388183</v>
      </c>
      <c r="H110" s="3">
        <f t="shared" si="27"/>
        <v>-21.69601712031042</v>
      </c>
      <c r="I110" s="7">
        <f t="shared" si="29"/>
        <v>0.7</v>
      </c>
      <c r="J110" s="7">
        <f t="shared" si="30"/>
        <v>5000</v>
      </c>
      <c r="K110" s="7">
        <f t="shared" si="31"/>
        <v>1750</v>
      </c>
      <c r="L110" s="7">
        <f t="shared" si="32"/>
        <v>30</v>
      </c>
      <c r="M110" s="7">
        <f t="shared" si="33"/>
        <v>3500</v>
      </c>
      <c r="N110" s="3"/>
    </row>
    <row r="111" spans="1:14" ht="15.75">
      <c r="A111" s="8">
        <f t="shared" si="28"/>
        <v>-1949.9899999999998</v>
      </c>
      <c r="B111" s="3">
        <f t="shared" si="21"/>
        <v>-0.009054559162196125</v>
      </c>
      <c r="C111" s="4">
        <f t="shared" si="22"/>
        <v>-4.935215822057495E-10</v>
      </c>
      <c r="D111" s="3">
        <f t="shared" si="23"/>
        <v>-21.91048068209454</v>
      </c>
      <c r="E111" s="3">
        <f t="shared" si="24"/>
        <v>-21.901426123425868</v>
      </c>
      <c r="F111" s="9">
        <f t="shared" si="25"/>
        <v>-0.7799959999999999</v>
      </c>
      <c r="G111" s="3">
        <f t="shared" si="26"/>
        <v>0.006454422458814121</v>
      </c>
      <c r="H111" s="3">
        <f t="shared" si="27"/>
        <v>-21.901426122932346</v>
      </c>
      <c r="I111" s="7">
        <f t="shared" si="29"/>
        <v>0.7</v>
      </c>
      <c r="J111" s="7">
        <f t="shared" si="30"/>
        <v>5000</v>
      </c>
      <c r="K111" s="7">
        <f t="shared" si="31"/>
        <v>1750</v>
      </c>
      <c r="L111" s="7">
        <f t="shared" si="32"/>
        <v>30</v>
      </c>
      <c r="M111" s="7">
        <f t="shared" si="33"/>
        <v>3500</v>
      </c>
      <c r="N111" s="3"/>
    </row>
    <row r="112" spans="1:14" ht="15.75">
      <c r="A112" s="8">
        <f t="shared" si="28"/>
        <v>-1799.9899999999998</v>
      </c>
      <c r="B112" s="3">
        <f t="shared" si="21"/>
        <v>-0.0005656295349694943</v>
      </c>
      <c r="C112" s="4">
        <f t="shared" si="22"/>
        <v>-7.714619732426303E-15</v>
      </c>
      <c r="D112" s="3">
        <f t="shared" si="23"/>
        <v>-22.14304712149668</v>
      </c>
      <c r="E112" s="3">
        <f t="shared" si="24"/>
        <v>-22.142481491961718</v>
      </c>
      <c r="F112" s="9">
        <f t="shared" si="25"/>
        <v>-0.7199959999999999</v>
      </c>
      <c r="G112" s="3">
        <f t="shared" si="26"/>
        <v>0.006105930417279542</v>
      </c>
      <c r="H112" s="3">
        <f t="shared" si="27"/>
        <v>-22.14248149196171</v>
      </c>
      <c r="I112" s="7">
        <f t="shared" si="29"/>
        <v>0.7</v>
      </c>
      <c r="J112" s="7">
        <f t="shared" si="30"/>
        <v>5000</v>
      </c>
      <c r="K112" s="7">
        <f t="shared" si="31"/>
        <v>1750</v>
      </c>
      <c r="L112" s="7">
        <f t="shared" si="32"/>
        <v>30</v>
      </c>
      <c r="M112" s="7">
        <f t="shared" si="33"/>
        <v>3500</v>
      </c>
      <c r="N112" s="3"/>
    </row>
    <row r="113" spans="1:14" ht="15.75">
      <c r="A113" s="8">
        <f t="shared" si="28"/>
        <v>-1649.9899999999998</v>
      </c>
      <c r="B113" s="3">
        <v>0</v>
      </c>
      <c r="C113" s="4">
        <v>0</v>
      </c>
      <c r="D113" s="3">
        <f t="shared" si="23"/>
        <v>-22.358455549987497</v>
      </c>
      <c r="E113" s="3">
        <f t="shared" si="24"/>
        <v>-22.358455549987497</v>
      </c>
      <c r="F113" s="9">
        <f t="shared" si="25"/>
        <v>-0.6599959999999999</v>
      </c>
      <c r="G113" s="3">
        <f t="shared" si="26"/>
        <v>0.0058097098729324665</v>
      </c>
      <c r="H113" s="3">
        <f t="shared" si="27"/>
        <v>-22.358455549987497</v>
      </c>
      <c r="I113" s="7">
        <f t="shared" si="29"/>
        <v>0.7</v>
      </c>
      <c r="J113" s="7">
        <f t="shared" si="30"/>
        <v>5000</v>
      </c>
      <c r="K113" s="7">
        <f t="shared" si="31"/>
        <v>1750</v>
      </c>
      <c r="L113" s="7">
        <f t="shared" si="32"/>
        <v>30</v>
      </c>
      <c r="M113" s="7">
        <f t="shared" si="33"/>
        <v>3500</v>
      </c>
      <c r="N113" s="3"/>
    </row>
    <row r="114" spans="1:14" ht="15.75">
      <c r="A114" s="8">
        <f t="shared" si="28"/>
        <v>-1499.9899999999998</v>
      </c>
      <c r="B114" s="3">
        <v>0</v>
      </c>
      <c r="C114" s="4">
        <v>0</v>
      </c>
      <c r="D114" s="3">
        <f t="shared" si="23"/>
        <v>-22.535024097032927</v>
      </c>
      <c r="E114" s="3">
        <f t="shared" si="24"/>
        <v>-22.535024097032927</v>
      </c>
      <c r="F114" s="9">
        <f t="shared" si="25"/>
        <v>-0.5999959999999999</v>
      </c>
      <c r="G114" s="3">
        <f t="shared" si="26"/>
        <v>0.005578245070171858</v>
      </c>
      <c r="H114" s="3">
        <f t="shared" si="27"/>
        <v>-22.535024097032927</v>
      </c>
      <c r="I114" s="7">
        <f t="shared" si="29"/>
        <v>0.7</v>
      </c>
      <c r="J114" s="7">
        <f t="shared" si="30"/>
        <v>5000</v>
      </c>
      <c r="K114" s="7">
        <f t="shared" si="31"/>
        <v>1750</v>
      </c>
      <c r="L114" s="7">
        <f t="shared" si="32"/>
        <v>30</v>
      </c>
      <c r="M114" s="7">
        <f t="shared" si="33"/>
        <v>3500</v>
      </c>
      <c r="N114" s="3"/>
    </row>
    <row r="115" spans="1:14" ht="15.75">
      <c r="A115" s="8">
        <f t="shared" si="28"/>
        <v>-1349.9899999999998</v>
      </c>
      <c r="B115" s="3">
        <v>0</v>
      </c>
      <c r="C115" s="4">
        <v>0</v>
      </c>
      <c r="D115" s="3">
        <f t="shared" si="23"/>
        <v>-22.67355651642535</v>
      </c>
      <c r="E115" s="3">
        <f t="shared" si="24"/>
        <v>-22.67355651642535</v>
      </c>
      <c r="F115" s="9">
        <f t="shared" si="25"/>
        <v>-0.5399959999999999</v>
      </c>
      <c r="G115" s="3">
        <f t="shared" si="26"/>
        <v>0.005403116706775294</v>
      </c>
      <c r="H115" s="3">
        <f t="shared" si="27"/>
        <v>-22.67355651642535</v>
      </c>
      <c r="I115" s="7">
        <f t="shared" si="29"/>
        <v>0.7</v>
      </c>
      <c r="J115" s="7">
        <f t="shared" si="30"/>
        <v>5000</v>
      </c>
      <c r="K115" s="7">
        <f t="shared" si="31"/>
        <v>1750</v>
      </c>
      <c r="L115" s="7">
        <f t="shared" si="32"/>
        <v>30</v>
      </c>
      <c r="M115" s="7">
        <f t="shared" si="33"/>
        <v>3500</v>
      </c>
      <c r="N115" s="3"/>
    </row>
    <row r="116" spans="1:14" ht="15.75">
      <c r="A116" s="8">
        <f t="shared" si="28"/>
        <v>-1199.9899999999998</v>
      </c>
      <c r="B116" s="3">
        <v>0</v>
      </c>
      <c r="C116" s="4">
        <v>0</v>
      </c>
      <c r="D116" s="3">
        <f t="shared" si="23"/>
        <v>-22.77982739306943</v>
      </c>
      <c r="E116" s="3">
        <f t="shared" si="24"/>
        <v>-22.77982739306943</v>
      </c>
      <c r="F116" s="9">
        <f t="shared" si="25"/>
        <v>-0.4799959999999999</v>
      </c>
      <c r="G116" s="3">
        <f t="shared" si="26"/>
        <v>0.005272508161759531</v>
      </c>
      <c r="H116" s="3">
        <f t="shared" si="27"/>
        <v>-22.77982739306943</v>
      </c>
      <c r="I116" s="7">
        <f t="shared" si="29"/>
        <v>0.7</v>
      </c>
      <c r="J116" s="7">
        <f t="shared" si="30"/>
        <v>5000</v>
      </c>
      <c r="K116" s="7">
        <f t="shared" si="31"/>
        <v>1750</v>
      </c>
      <c r="L116" s="7">
        <f t="shared" si="32"/>
        <v>30</v>
      </c>
      <c r="M116" s="7">
        <f t="shared" si="33"/>
        <v>3500</v>
      </c>
      <c r="N116" s="3"/>
    </row>
    <row r="117" spans="1:14" ht="15.75">
      <c r="A117" s="8">
        <f t="shared" si="28"/>
        <v>-1049.9899999999998</v>
      </c>
      <c r="B117" s="3">
        <v>0</v>
      </c>
      <c r="C117" s="4">
        <v>0</v>
      </c>
      <c r="D117" s="3">
        <f t="shared" si="23"/>
        <v>-22.86011451003073</v>
      </c>
      <c r="E117" s="3">
        <f t="shared" si="24"/>
        <v>-22.86011451003073</v>
      </c>
      <c r="F117" s="9">
        <f t="shared" si="25"/>
        <v>-0.4199959999999999</v>
      </c>
      <c r="G117" s="3">
        <f t="shared" si="26"/>
        <v>0.005175931844382669</v>
      </c>
      <c r="H117" s="3">
        <f t="shared" si="27"/>
        <v>-22.86011451003073</v>
      </c>
      <c r="I117" s="7">
        <f t="shared" si="29"/>
        <v>0.7</v>
      </c>
      <c r="J117" s="7">
        <f t="shared" si="30"/>
        <v>5000</v>
      </c>
      <c r="K117" s="7">
        <f t="shared" si="31"/>
        <v>1750</v>
      </c>
      <c r="L117" s="7">
        <f t="shared" si="32"/>
        <v>30</v>
      </c>
      <c r="M117" s="7">
        <f t="shared" si="33"/>
        <v>3500</v>
      </c>
      <c r="N117" s="3"/>
    </row>
    <row r="118" spans="1:14" ht="15.75">
      <c r="A118" s="8">
        <f t="shared" si="28"/>
        <v>-899.9899999999998</v>
      </c>
      <c r="B118" s="3">
        <v>0</v>
      </c>
      <c r="C118" s="4">
        <v>0</v>
      </c>
      <c r="D118" s="3">
        <f t="shared" si="23"/>
        <v>-22.919971071515807</v>
      </c>
      <c r="E118" s="3">
        <f t="shared" si="24"/>
        <v>-22.919971071515807</v>
      </c>
      <c r="F118" s="9">
        <f t="shared" si="25"/>
        <v>-0.3599959999999999</v>
      </c>
      <c r="G118" s="3">
        <f t="shared" si="26"/>
        <v>0.005105084004756711</v>
      </c>
      <c r="H118" s="3">
        <f t="shared" si="27"/>
        <v>-22.919971071515807</v>
      </c>
      <c r="I118" s="7">
        <f t="shared" si="29"/>
        <v>0.7</v>
      </c>
      <c r="J118" s="7">
        <f t="shared" si="30"/>
        <v>5000</v>
      </c>
      <c r="K118" s="7">
        <f t="shared" si="31"/>
        <v>1750</v>
      </c>
      <c r="L118" s="7">
        <f t="shared" si="32"/>
        <v>30</v>
      </c>
      <c r="M118" s="7">
        <f t="shared" si="33"/>
        <v>3500</v>
      </c>
      <c r="N118" s="3"/>
    </row>
    <row r="119" spans="1:14" ht="15.75">
      <c r="A119" s="8">
        <f t="shared" si="28"/>
        <v>-749.9899999999998</v>
      </c>
      <c r="B119" s="3">
        <v>0</v>
      </c>
      <c r="C119" s="4">
        <v>0</v>
      </c>
      <c r="D119" s="3">
        <f t="shared" si="23"/>
        <v>-22.9639427119818</v>
      </c>
      <c r="E119" s="3">
        <f t="shared" si="24"/>
        <v>-22.9639427119818</v>
      </c>
      <c r="F119" s="9">
        <f t="shared" si="25"/>
        <v>-0.29999599999999993</v>
      </c>
      <c r="G119" s="3">
        <f t="shared" si="26"/>
        <v>0.005053656610147579</v>
      </c>
      <c r="H119" s="3">
        <f t="shared" si="27"/>
        <v>-22.9639427119818</v>
      </c>
      <c r="I119" s="7">
        <f t="shared" si="29"/>
        <v>0.7</v>
      </c>
      <c r="J119" s="7">
        <f t="shared" si="30"/>
        <v>5000</v>
      </c>
      <c r="K119" s="7">
        <f t="shared" si="31"/>
        <v>1750</v>
      </c>
      <c r="L119" s="7">
        <f t="shared" si="32"/>
        <v>30</v>
      </c>
      <c r="M119" s="7">
        <f t="shared" si="33"/>
        <v>3500</v>
      </c>
      <c r="N119" s="3"/>
    </row>
    <row r="120" spans="1:14" ht="15.75">
      <c r="A120" s="8">
        <f t="shared" si="28"/>
        <v>-599.9899999999998</v>
      </c>
      <c r="B120" s="3">
        <v>0</v>
      </c>
      <c r="C120" s="4">
        <v>0</v>
      </c>
      <c r="D120" s="3">
        <f t="shared" si="23"/>
        <v>-22.995599318172072</v>
      </c>
      <c r="E120" s="3">
        <f t="shared" si="24"/>
        <v>-22.995599318172072</v>
      </c>
      <c r="F120" s="9">
        <f t="shared" si="25"/>
        <v>-0.2399959999999999</v>
      </c>
      <c r="G120" s="3">
        <f t="shared" si="26"/>
        <v>0.005016953412511415</v>
      </c>
      <c r="H120" s="3">
        <f t="shared" si="27"/>
        <v>-22.995599318172072</v>
      </c>
      <c r="I120" s="7">
        <f t="shared" si="29"/>
        <v>0.7</v>
      </c>
      <c r="J120" s="7">
        <f t="shared" si="30"/>
        <v>5000</v>
      </c>
      <c r="K120" s="7">
        <f t="shared" si="31"/>
        <v>1750</v>
      </c>
      <c r="L120" s="7">
        <f t="shared" si="32"/>
        <v>30</v>
      </c>
      <c r="M120" s="7">
        <f t="shared" si="33"/>
        <v>3500</v>
      </c>
      <c r="N120" s="3"/>
    </row>
    <row r="121" spans="1:14" ht="15.75">
      <c r="A121" s="8">
        <f aca="true" t="shared" si="34" ref="A121:A152">(A120+3*J121/100)</f>
        <v>-449.9899999999998</v>
      </c>
      <c r="B121" s="3">
        <v>0</v>
      </c>
      <c r="C121" s="4">
        <v>0</v>
      </c>
      <c r="D121" s="3">
        <f t="shared" si="23"/>
        <v>-23.01765267900675</v>
      </c>
      <c r="E121" s="3">
        <f t="shared" si="24"/>
        <v>-23.01765267900675</v>
      </c>
      <c r="F121" s="9">
        <f t="shared" si="25"/>
        <v>-0.1799959999999999</v>
      </c>
      <c r="G121" s="3">
        <f t="shared" si="26"/>
        <v>0.004991542027350341</v>
      </c>
      <c r="H121" s="3">
        <f t="shared" si="27"/>
        <v>-23.01765267900675</v>
      </c>
      <c r="I121" s="7">
        <f aca="true" t="shared" si="35" ref="I121:I152">(I120)</f>
        <v>0.7</v>
      </c>
      <c r="J121" s="7">
        <f aca="true" t="shared" si="36" ref="J121:J152">(J120)</f>
        <v>5000</v>
      </c>
      <c r="K121" s="7">
        <f aca="true" t="shared" si="37" ref="K121:K152">(K120)</f>
        <v>1750</v>
      </c>
      <c r="L121" s="7">
        <f aca="true" t="shared" si="38" ref="L121:L152">(L120)</f>
        <v>30</v>
      </c>
      <c r="M121" s="7">
        <f aca="true" t="shared" si="39" ref="M121:M152">(M120)</f>
        <v>3500</v>
      </c>
      <c r="N121" s="3"/>
    </row>
    <row r="122" spans="1:14" ht="15.75">
      <c r="A122" s="8">
        <f t="shared" si="34"/>
        <v>-299.9899999999998</v>
      </c>
      <c r="B122" s="3">
        <v>0</v>
      </c>
      <c r="C122" s="4">
        <v>0</v>
      </c>
      <c r="D122" s="3">
        <f t="shared" si="23"/>
        <v>-23.032078720289988</v>
      </c>
      <c r="E122" s="3">
        <f t="shared" si="24"/>
        <v>-23.032078720289988</v>
      </c>
      <c r="F122" s="9">
        <f t="shared" si="25"/>
        <v>-0.11999599999999991</v>
      </c>
      <c r="G122" s="3">
        <f t="shared" si="26"/>
        <v>0.0049749890359631595</v>
      </c>
      <c r="H122" s="3">
        <f t="shared" si="27"/>
        <v>-23.032078720289988</v>
      </c>
      <c r="I122" s="7">
        <f t="shared" si="35"/>
        <v>0.7</v>
      </c>
      <c r="J122" s="7">
        <f t="shared" si="36"/>
        <v>5000</v>
      </c>
      <c r="K122" s="7">
        <f t="shared" si="37"/>
        <v>1750</v>
      </c>
      <c r="L122" s="7">
        <f t="shared" si="38"/>
        <v>30</v>
      </c>
      <c r="M122" s="7">
        <f t="shared" si="39"/>
        <v>3500</v>
      </c>
      <c r="N122" s="3"/>
    </row>
    <row r="123" spans="1:14" ht="15.75">
      <c r="A123" s="8">
        <f t="shared" si="34"/>
        <v>-149.98999999999978</v>
      </c>
      <c r="B123" s="3">
        <v>0</v>
      </c>
      <c r="C123" s="4">
        <v>0</v>
      </c>
      <c r="D123" s="3">
        <f t="shared" si="23"/>
        <v>-23.040217744463682</v>
      </c>
      <c r="E123" s="3">
        <f t="shared" si="24"/>
        <v>-23.040217744463682</v>
      </c>
      <c r="F123" s="9">
        <f t="shared" si="25"/>
        <v>-0.05999599999999991</v>
      </c>
      <c r="G123" s="3">
        <f t="shared" si="26"/>
        <v>0.004965674241692142</v>
      </c>
      <c r="H123" s="3">
        <f t="shared" si="27"/>
        <v>-23.040217744463682</v>
      </c>
      <c r="I123" s="7">
        <f t="shared" si="35"/>
        <v>0.7</v>
      </c>
      <c r="J123" s="7">
        <f t="shared" si="36"/>
        <v>5000</v>
      </c>
      <c r="K123" s="7">
        <f t="shared" si="37"/>
        <v>1750</v>
      </c>
      <c r="L123" s="7">
        <f t="shared" si="38"/>
        <v>30</v>
      </c>
      <c r="M123" s="7">
        <f t="shared" si="39"/>
        <v>3500</v>
      </c>
      <c r="N123" s="3"/>
    </row>
    <row r="124" spans="1:14" ht="15.75">
      <c r="A124" s="8">
        <f t="shared" si="34"/>
        <v>0.010000000000218279</v>
      </c>
      <c r="B124" s="3">
        <v>0</v>
      </c>
      <c r="C124" s="4">
        <v>0</v>
      </c>
      <c r="D124" s="3">
        <f t="shared" si="23"/>
        <v>-23.04284583704017</v>
      </c>
      <c r="E124" s="3">
        <f t="shared" si="24"/>
        <v>-23.04284583704017</v>
      </c>
      <c r="F124" s="9">
        <f t="shared" si="25"/>
        <v>4.000000000087311E-06</v>
      </c>
      <c r="G124" s="3">
        <f t="shared" si="26"/>
        <v>0.004962670219229786</v>
      </c>
      <c r="H124" s="3">
        <f t="shared" si="27"/>
        <v>-23.04284583704017</v>
      </c>
      <c r="I124" s="7">
        <f t="shared" si="35"/>
        <v>0.7</v>
      </c>
      <c r="J124" s="7">
        <f t="shared" si="36"/>
        <v>5000</v>
      </c>
      <c r="K124" s="7">
        <f t="shared" si="37"/>
        <v>1750</v>
      </c>
      <c r="L124" s="7">
        <f t="shared" si="38"/>
        <v>30</v>
      </c>
      <c r="M124" s="7">
        <f t="shared" si="39"/>
        <v>3500</v>
      </c>
      <c r="N124" s="3"/>
    </row>
    <row r="125" spans="1:14" ht="15.75">
      <c r="A125" s="8">
        <f t="shared" si="34"/>
        <v>150.01000000000022</v>
      </c>
      <c r="B125" s="3">
        <v>0</v>
      </c>
      <c r="C125" s="4">
        <v>0</v>
      </c>
      <c r="D125" s="3">
        <f t="shared" si="23"/>
        <v>-23.040217037929416</v>
      </c>
      <c r="E125" s="3">
        <f t="shared" si="24"/>
        <v>-23.040217037929416</v>
      </c>
      <c r="F125" s="9">
        <f t="shared" si="25"/>
        <v>0.060004000000000085</v>
      </c>
      <c r="G125" s="3">
        <f t="shared" si="26"/>
        <v>0.004965675049535533</v>
      </c>
      <c r="H125" s="3">
        <f t="shared" si="27"/>
        <v>-23.040217037929416</v>
      </c>
      <c r="I125" s="7">
        <f t="shared" si="35"/>
        <v>0.7</v>
      </c>
      <c r="J125" s="7">
        <f t="shared" si="36"/>
        <v>5000</v>
      </c>
      <c r="K125" s="7">
        <f t="shared" si="37"/>
        <v>1750</v>
      </c>
      <c r="L125" s="7">
        <f t="shared" si="38"/>
        <v>30</v>
      </c>
      <c r="M125" s="7">
        <f t="shared" si="39"/>
        <v>3500</v>
      </c>
      <c r="N125" s="3"/>
    </row>
    <row r="126" spans="1:14" ht="15.75">
      <c r="A126" s="8">
        <f t="shared" si="34"/>
        <v>300.0100000000002</v>
      </c>
      <c r="B126" s="3">
        <v>0</v>
      </c>
      <c r="C126" s="4">
        <v>0</v>
      </c>
      <c r="D126" s="3">
        <f t="shared" si="23"/>
        <v>-23.03207723916071</v>
      </c>
      <c r="E126" s="3">
        <f t="shared" si="24"/>
        <v>-23.03207723916071</v>
      </c>
      <c r="F126" s="9">
        <f t="shared" si="25"/>
        <v>0.12000400000000008</v>
      </c>
      <c r="G126" s="3">
        <f t="shared" si="26"/>
        <v>0.004974990732646739</v>
      </c>
      <c r="H126" s="3">
        <f t="shared" si="27"/>
        <v>-23.03207723916071</v>
      </c>
      <c r="I126" s="7">
        <f t="shared" si="35"/>
        <v>0.7</v>
      </c>
      <c r="J126" s="7">
        <f t="shared" si="36"/>
        <v>5000</v>
      </c>
      <c r="K126" s="7">
        <f t="shared" si="37"/>
        <v>1750</v>
      </c>
      <c r="L126" s="7">
        <f t="shared" si="38"/>
        <v>30</v>
      </c>
      <c r="M126" s="7">
        <f t="shared" si="39"/>
        <v>3500</v>
      </c>
      <c r="N126" s="3"/>
    </row>
    <row r="127" spans="1:14" ht="15.75">
      <c r="A127" s="8">
        <f t="shared" si="34"/>
        <v>450.0100000000002</v>
      </c>
      <c r="B127" s="3">
        <v>0</v>
      </c>
      <c r="C127" s="4">
        <v>0</v>
      </c>
      <c r="D127" s="3">
        <f t="shared" si="23"/>
        <v>-23.01765028344296</v>
      </c>
      <c r="E127" s="3">
        <f t="shared" si="24"/>
        <v>-23.01765028344296</v>
      </c>
      <c r="F127" s="9">
        <f t="shared" si="25"/>
        <v>0.18000400000000008</v>
      </c>
      <c r="G127" s="3">
        <f t="shared" si="26"/>
        <v>0.004991544780680423</v>
      </c>
      <c r="H127" s="3">
        <f t="shared" si="27"/>
        <v>-23.01765028344296</v>
      </c>
      <c r="I127" s="7">
        <f t="shared" si="35"/>
        <v>0.7</v>
      </c>
      <c r="J127" s="7">
        <f t="shared" si="36"/>
        <v>5000</v>
      </c>
      <c r="K127" s="7">
        <f t="shared" si="37"/>
        <v>1750</v>
      </c>
      <c r="L127" s="7">
        <f t="shared" si="38"/>
        <v>30</v>
      </c>
      <c r="M127" s="7">
        <f t="shared" si="39"/>
        <v>3500</v>
      </c>
      <c r="N127" s="3"/>
    </row>
    <row r="128" spans="1:14" ht="15.75">
      <c r="A128" s="8">
        <f t="shared" si="34"/>
        <v>600.0100000000002</v>
      </c>
      <c r="B128" s="3">
        <v>0</v>
      </c>
      <c r="C128" s="4">
        <v>0</v>
      </c>
      <c r="D128" s="3">
        <f t="shared" si="23"/>
        <v>-22.99559578900235</v>
      </c>
      <c r="E128" s="3">
        <f t="shared" si="24"/>
        <v>-22.99559578900235</v>
      </c>
      <c r="F128" s="9">
        <f t="shared" si="25"/>
        <v>0.24000400000000008</v>
      </c>
      <c r="G128" s="3">
        <f t="shared" si="26"/>
        <v>0.0050169574893965735</v>
      </c>
      <c r="H128" s="3">
        <f t="shared" si="27"/>
        <v>-22.99559578900235</v>
      </c>
      <c r="I128" s="7">
        <f t="shared" si="35"/>
        <v>0.7</v>
      </c>
      <c r="J128" s="7">
        <f t="shared" si="36"/>
        <v>5000</v>
      </c>
      <c r="K128" s="7">
        <f t="shared" si="37"/>
        <v>1750</v>
      </c>
      <c r="L128" s="7">
        <f t="shared" si="38"/>
        <v>30</v>
      </c>
      <c r="M128" s="7">
        <f t="shared" si="39"/>
        <v>3500</v>
      </c>
      <c r="N128" s="3"/>
    </row>
    <row r="129" spans="1:14" ht="15.75">
      <c r="A129" s="8">
        <f t="shared" si="34"/>
        <v>750.0100000000002</v>
      </c>
      <c r="B129" s="3">
        <v>0</v>
      </c>
      <c r="C129" s="4">
        <v>0</v>
      </c>
      <c r="D129" s="3">
        <f t="shared" si="23"/>
        <v>-22.963937739212756</v>
      </c>
      <c r="E129" s="3">
        <f t="shared" si="24"/>
        <v>-22.963937739212756</v>
      </c>
      <c r="F129" s="9">
        <f t="shared" si="25"/>
        <v>0.3000040000000001</v>
      </c>
      <c r="G129" s="3">
        <f t="shared" si="26"/>
        <v>0.00505366239670085</v>
      </c>
      <c r="H129" s="3">
        <f t="shared" si="27"/>
        <v>-22.963937739212756</v>
      </c>
      <c r="I129" s="7">
        <f t="shared" si="35"/>
        <v>0.7</v>
      </c>
      <c r="J129" s="7">
        <f t="shared" si="36"/>
        <v>5000</v>
      </c>
      <c r="K129" s="7">
        <f t="shared" si="37"/>
        <v>1750</v>
      </c>
      <c r="L129" s="7">
        <f t="shared" si="38"/>
        <v>30</v>
      </c>
      <c r="M129" s="7">
        <f t="shared" si="39"/>
        <v>3500</v>
      </c>
      <c r="N129" s="3"/>
    </row>
    <row r="130" spans="1:14" ht="15.75">
      <c r="A130" s="8">
        <f t="shared" si="34"/>
        <v>900.0100000000002</v>
      </c>
      <c r="B130" s="3">
        <v>0</v>
      </c>
      <c r="C130" s="4">
        <v>0</v>
      </c>
      <c r="D130" s="3">
        <f t="shared" si="23"/>
        <v>-22.919964239217055</v>
      </c>
      <c r="E130" s="3">
        <f t="shared" si="24"/>
        <v>-22.919964239217055</v>
      </c>
      <c r="F130" s="9">
        <f t="shared" si="25"/>
        <v>0.3600040000000001</v>
      </c>
      <c r="G130" s="3">
        <f t="shared" si="26"/>
        <v>0.005105092036055284</v>
      </c>
      <c r="H130" s="3">
        <f t="shared" si="27"/>
        <v>-22.919964239217055</v>
      </c>
      <c r="I130" s="7">
        <f t="shared" si="35"/>
        <v>0.7</v>
      </c>
      <c r="J130" s="7">
        <f t="shared" si="36"/>
        <v>5000</v>
      </c>
      <c r="K130" s="7">
        <f t="shared" si="37"/>
        <v>1750</v>
      </c>
      <c r="L130" s="7">
        <f t="shared" si="38"/>
        <v>30</v>
      </c>
      <c r="M130" s="7">
        <f t="shared" si="39"/>
        <v>3500</v>
      </c>
      <c r="N130" s="3"/>
    </row>
    <row r="131" spans="1:14" ht="15.75">
      <c r="A131" s="8">
        <f t="shared" si="34"/>
        <v>1050.0100000000002</v>
      </c>
      <c r="B131" s="3">
        <v>0</v>
      </c>
      <c r="C131" s="4">
        <v>0</v>
      </c>
      <c r="D131" s="3">
        <f t="shared" si="23"/>
        <v>-22.86010527937662</v>
      </c>
      <c r="E131" s="3">
        <f t="shared" si="24"/>
        <v>-22.86010527937662</v>
      </c>
      <c r="F131" s="9">
        <f t="shared" si="25"/>
        <v>0.4200040000000001</v>
      </c>
      <c r="G131" s="3">
        <f t="shared" si="26"/>
        <v>0.005175942845509629</v>
      </c>
      <c r="H131" s="3">
        <f t="shared" si="27"/>
        <v>-22.86010527937662</v>
      </c>
      <c r="I131" s="7">
        <f t="shared" si="35"/>
        <v>0.7</v>
      </c>
      <c r="J131" s="7">
        <f t="shared" si="36"/>
        <v>5000</v>
      </c>
      <c r="K131" s="7">
        <f t="shared" si="37"/>
        <v>1750</v>
      </c>
      <c r="L131" s="7">
        <f t="shared" si="38"/>
        <v>30</v>
      </c>
      <c r="M131" s="7">
        <f t="shared" si="39"/>
        <v>3500</v>
      </c>
      <c r="N131" s="3"/>
    </row>
    <row r="132" spans="1:14" ht="15.75">
      <c r="A132" s="8">
        <f t="shared" si="34"/>
        <v>1200.0100000000002</v>
      </c>
      <c r="B132" s="3">
        <v>0</v>
      </c>
      <c r="C132" s="4">
        <v>0</v>
      </c>
      <c r="D132" s="3">
        <f t="shared" si="23"/>
        <v>-22.779815089550365</v>
      </c>
      <c r="E132" s="3">
        <f t="shared" si="24"/>
        <v>-22.779815089550365</v>
      </c>
      <c r="F132" s="9">
        <f t="shared" si="25"/>
        <v>0.4800040000000001</v>
      </c>
      <c r="G132" s="3">
        <f t="shared" si="26"/>
        <v>0.0052725230987433706</v>
      </c>
      <c r="H132" s="3">
        <f t="shared" si="27"/>
        <v>-22.779815089550365</v>
      </c>
      <c r="I132" s="7">
        <f t="shared" si="35"/>
        <v>0.7</v>
      </c>
      <c r="J132" s="7">
        <f t="shared" si="36"/>
        <v>5000</v>
      </c>
      <c r="K132" s="7">
        <f t="shared" si="37"/>
        <v>1750</v>
      </c>
      <c r="L132" s="7">
        <f t="shared" si="38"/>
        <v>30</v>
      </c>
      <c r="M132" s="7">
        <f t="shared" si="39"/>
        <v>3500</v>
      </c>
      <c r="N132" s="3"/>
    </row>
    <row r="133" spans="1:14" ht="15.75">
      <c r="A133" s="8">
        <f t="shared" si="34"/>
        <v>1350.0100000000002</v>
      </c>
      <c r="B133" s="3">
        <v>0</v>
      </c>
      <c r="C133" s="4">
        <v>0</v>
      </c>
      <c r="D133" s="3">
        <f t="shared" si="23"/>
        <v>-22.673540338756112</v>
      </c>
      <c r="E133" s="3">
        <f t="shared" si="24"/>
        <v>-22.673540338756112</v>
      </c>
      <c r="F133" s="9">
        <f t="shared" si="25"/>
        <v>0.540004</v>
      </c>
      <c r="G133" s="3">
        <f t="shared" si="26"/>
        <v>0.0054031368336710656</v>
      </c>
      <c r="H133" s="3">
        <f t="shared" si="27"/>
        <v>-22.673540338756112</v>
      </c>
      <c r="I133" s="7">
        <f t="shared" si="35"/>
        <v>0.7</v>
      </c>
      <c r="J133" s="7">
        <f t="shared" si="36"/>
        <v>5000</v>
      </c>
      <c r="K133" s="7">
        <f t="shared" si="37"/>
        <v>1750</v>
      </c>
      <c r="L133" s="7">
        <f t="shared" si="38"/>
        <v>30</v>
      </c>
      <c r="M133" s="7">
        <f t="shared" si="39"/>
        <v>3500</v>
      </c>
      <c r="N133" s="3"/>
    </row>
    <row r="134" spans="1:14" ht="15.75">
      <c r="A134" s="8">
        <f t="shared" si="34"/>
        <v>1500.0100000000002</v>
      </c>
      <c r="B134" s="3">
        <v>0</v>
      </c>
      <c r="C134" s="4">
        <v>0</v>
      </c>
      <c r="D134" s="3">
        <f t="shared" si="23"/>
        <v>-22.535003196376536</v>
      </c>
      <c r="E134" s="3">
        <f t="shared" si="24"/>
        <v>-22.535003196376536</v>
      </c>
      <c r="F134" s="9">
        <f t="shared" si="25"/>
        <v>0.6000040000000001</v>
      </c>
      <c r="G134" s="3">
        <f t="shared" si="26"/>
        <v>0.005578271915841992</v>
      </c>
      <c r="H134" s="3">
        <f t="shared" si="27"/>
        <v>-22.535003196376536</v>
      </c>
      <c r="I134" s="7">
        <f t="shared" si="35"/>
        <v>0.7</v>
      </c>
      <c r="J134" s="7">
        <f t="shared" si="36"/>
        <v>5000</v>
      </c>
      <c r="K134" s="7">
        <f t="shared" si="37"/>
        <v>1750</v>
      </c>
      <c r="L134" s="7">
        <f t="shared" si="38"/>
        <v>30</v>
      </c>
      <c r="M134" s="7">
        <f t="shared" si="39"/>
        <v>3500</v>
      </c>
      <c r="N134" s="3"/>
    </row>
    <row r="135" spans="1:14" ht="15.75">
      <c r="A135" s="8">
        <f t="shared" si="34"/>
        <v>1650.0100000000002</v>
      </c>
      <c r="B135" s="3">
        <v>0</v>
      </c>
      <c r="C135" s="4">
        <v>0</v>
      </c>
      <c r="D135" s="3">
        <f t="shared" si="23"/>
        <v>-22.35842931290092</v>
      </c>
      <c r="E135" s="3">
        <f t="shared" si="24"/>
        <v>-22.35842931290092</v>
      </c>
      <c r="F135" s="9">
        <f t="shared" si="25"/>
        <v>0.660004</v>
      </c>
      <c r="G135" s="3">
        <f t="shared" si="26"/>
        <v>0.005809744971311032</v>
      </c>
      <c r="H135" s="3">
        <f t="shared" si="27"/>
        <v>-22.35842931290092</v>
      </c>
      <c r="I135" s="7">
        <f t="shared" si="35"/>
        <v>0.7</v>
      </c>
      <c r="J135" s="7">
        <f t="shared" si="36"/>
        <v>5000</v>
      </c>
      <c r="K135" s="7">
        <f t="shared" si="37"/>
        <v>1750</v>
      </c>
      <c r="L135" s="7">
        <f t="shared" si="38"/>
        <v>30</v>
      </c>
      <c r="M135" s="7">
        <f t="shared" si="39"/>
        <v>3500</v>
      </c>
      <c r="N135" s="3"/>
    </row>
    <row r="136" spans="1:14" ht="15.75">
      <c r="A136" s="8">
        <f t="shared" si="34"/>
        <v>1800.0100000000002</v>
      </c>
      <c r="B136" s="3">
        <f aca="true" t="shared" si="40" ref="B136:B167">10*LOG10(11025/((2.114*(A136-K136)/M136)^8+10*(2.114*(A136-K136)/M136)^6+135*(2.114*(A136-K136)/M136)^4+1575*(2.114*(A136-K136)/M136)^2+11025))</f>
        <v>-0.0005660822255548638</v>
      </c>
      <c r="C136" s="4">
        <f aca="true" t="shared" si="41" ref="C136:C167">(10*LOG10(1/(1+((A136-K136)/M136)^8)))</f>
        <v>-7.714619732426303E-15</v>
      </c>
      <c r="D136" s="3">
        <f t="shared" si="23"/>
        <v>-22.143016475567215</v>
      </c>
      <c r="E136" s="3">
        <f t="shared" si="24"/>
        <v>-22.14245039334167</v>
      </c>
      <c r="F136" s="9">
        <f t="shared" si="25"/>
        <v>0.7200040000000001</v>
      </c>
      <c r="G136" s="3">
        <f t="shared" si="26"/>
        <v>0.006105974140305707</v>
      </c>
      <c r="H136" s="3">
        <f t="shared" si="27"/>
        <v>-22.14245039334166</v>
      </c>
      <c r="I136" s="7">
        <f t="shared" si="35"/>
        <v>0.7</v>
      </c>
      <c r="J136" s="7">
        <f t="shared" si="36"/>
        <v>5000</v>
      </c>
      <c r="K136" s="7">
        <f t="shared" si="37"/>
        <v>1750</v>
      </c>
      <c r="L136" s="7">
        <f t="shared" si="38"/>
        <v>30</v>
      </c>
      <c r="M136" s="7">
        <f t="shared" si="39"/>
        <v>3500</v>
      </c>
      <c r="N136" s="3"/>
    </row>
    <row r="137" spans="1:14" ht="15.75">
      <c r="A137" s="8">
        <f t="shared" si="34"/>
        <v>1950.0100000000002</v>
      </c>
      <c r="B137" s="3">
        <f t="shared" si="40"/>
        <v>-0.009056370633347466</v>
      </c>
      <c r="C137" s="4">
        <f t="shared" si="41"/>
        <v>-4.939169564670812E-10</v>
      </c>
      <c r="D137" s="3">
        <f t="shared" si="23"/>
        <v>-21.910450505862816</v>
      </c>
      <c r="E137" s="3">
        <f t="shared" si="24"/>
        <v>-21.901394135723383</v>
      </c>
      <c r="F137" s="9">
        <f t="shared" si="25"/>
        <v>0.7800040000000001</v>
      </c>
      <c r="G137" s="3">
        <f t="shared" si="26"/>
        <v>0.006454469998655589</v>
      </c>
      <c r="H137" s="3">
        <f t="shared" si="27"/>
        <v>-21.901394135229467</v>
      </c>
      <c r="I137" s="7">
        <f t="shared" si="35"/>
        <v>0.7</v>
      </c>
      <c r="J137" s="7">
        <f t="shared" si="36"/>
        <v>5000</v>
      </c>
      <c r="K137" s="7">
        <f t="shared" si="37"/>
        <v>1750</v>
      </c>
      <c r="L137" s="7">
        <f t="shared" si="38"/>
        <v>30</v>
      </c>
      <c r="M137" s="7">
        <f t="shared" si="39"/>
        <v>3500</v>
      </c>
      <c r="N137" s="3"/>
    </row>
    <row r="138" spans="1:14" ht="15.75">
      <c r="A138" s="8">
        <f t="shared" si="34"/>
        <v>2100.01</v>
      </c>
      <c r="B138" s="3">
        <f t="shared" si="40"/>
        <v>-0.027745914375848904</v>
      </c>
      <c r="C138" s="4">
        <f t="shared" si="41"/>
        <v>-4.343937541273493E-08</v>
      </c>
      <c r="D138" s="3">
        <f t="shared" si="23"/>
        <v>-21.72374395593986</v>
      </c>
      <c r="E138" s="3">
        <f t="shared" si="24"/>
        <v>-21.695998085003385</v>
      </c>
      <c r="F138" s="9">
        <f t="shared" si="25"/>
        <v>0.8400040000000001</v>
      </c>
      <c r="G138" s="3">
        <f t="shared" si="26"/>
        <v>0.006767062628324783</v>
      </c>
      <c r="H138" s="3">
        <f t="shared" si="27"/>
        <v>-21.69599804156401</v>
      </c>
      <c r="I138" s="7">
        <f t="shared" si="35"/>
        <v>0.7</v>
      </c>
      <c r="J138" s="7">
        <f t="shared" si="36"/>
        <v>5000</v>
      </c>
      <c r="K138" s="7">
        <f t="shared" si="37"/>
        <v>1750</v>
      </c>
      <c r="L138" s="7">
        <f t="shared" si="38"/>
        <v>30</v>
      </c>
      <c r="M138" s="7">
        <f t="shared" si="39"/>
        <v>3500</v>
      </c>
      <c r="N138" s="3"/>
    </row>
    <row r="139" spans="1:14" ht="15.75">
      <c r="A139" s="8">
        <f t="shared" si="34"/>
        <v>2250.01</v>
      </c>
      <c r="B139" s="3">
        <f t="shared" si="40"/>
        <v>-0.056661279344747684</v>
      </c>
      <c r="C139" s="4">
        <f t="shared" si="41"/>
        <v>-7.534760280647217E-07</v>
      </c>
      <c r="D139" s="3">
        <f t="shared" si="23"/>
        <v>-21.76298248828449</v>
      </c>
      <c r="E139" s="3">
        <f t="shared" si="24"/>
        <v>-21.706321962415768</v>
      </c>
      <c r="F139" s="9">
        <f t="shared" si="25"/>
        <v>0.9000040000000001</v>
      </c>
      <c r="G139" s="3">
        <f t="shared" si="26"/>
        <v>0.006750996442074668</v>
      </c>
      <c r="H139" s="3">
        <f t="shared" si="27"/>
        <v>-21.70632120893974</v>
      </c>
      <c r="I139" s="7">
        <f t="shared" si="35"/>
        <v>0.7</v>
      </c>
      <c r="J139" s="7">
        <f t="shared" si="36"/>
        <v>5000</v>
      </c>
      <c r="K139" s="7">
        <f t="shared" si="37"/>
        <v>1750</v>
      </c>
      <c r="L139" s="7">
        <f t="shared" si="38"/>
        <v>30</v>
      </c>
      <c r="M139" s="7">
        <f t="shared" si="39"/>
        <v>3500</v>
      </c>
      <c r="N139" s="3"/>
    </row>
    <row r="140" spans="1:14" ht="15.75">
      <c r="A140" s="8">
        <f t="shared" si="34"/>
        <v>2400.01</v>
      </c>
      <c r="B140" s="3">
        <f t="shared" si="40"/>
        <v>-0.09584405204905096</v>
      </c>
      <c r="C140" s="4">
        <f t="shared" si="41"/>
        <v>-6.146104689611383E-06</v>
      </c>
      <c r="D140" s="3">
        <f t="shared" si="23"/>
        <v>-22.434920594976326</v>
      </c>
      <c r="E140" s="3">
        <f t="shared" si="24"/>
        <v>-22.33908268903196</v>
      </c>
      <c r="F140" s="9">
        <f t="shared" si="25"/>
        <v>0.9600040000000001</v>
      </c>
      <c r="G140" s="3">
        <f t="shared" si="26"/>
        <v>0.005835691776425592</v>
      </c>
      <c r="H140" s="3">
        <f t="shared" si="27"/>
        <v>-22.339076542927273</v>
      </c>
      <c r="I140" s="7">
        <f t="shared" si="35"/>
        <v>0.7</v>
      </c>
      <c r="J140" s="7">
        <f t="shared" si="36"/>
        <v>5000</v>
      </c>
      <c r="K140" s="7">
        <f t="shared" si="37"/>
        <v>1750</v>
      </c>
      <c r="L140" s="7">
        <f t="shared" si="38"/>
        <v>30</v>
      </c>
      <c r="M140" s="7">
        <f t="shared" si="39"/>
        <v>3500</v>
      </c>
      <c r="N140" s="3"/>
    </row>
    <row r="141" spans="1:14" ht="15.75">
      <c r="A141" s="8">
        <f t="shared" si="34"/>
        <v>2550.01</v>
      </c>
      <c r="B141" s="3">
        <f t="shared" si="40"/>
        <v>-0.1453515749580534</v>
      </c>
      <c r="C141" s="4">
        <f t="shared" si="41"/>
        <v>-3.2359489650820385E-05</v>
      </c>
      <c r="D141" s="3">
        <f t="shared" si="23"/>
        <v>-24.298580137759664</v>
      </c>
      <c r="E141" s="3">
        <f t="shared" si="24"/>
        <v>-24.153260922291263</v>
      </c>
      <c r="F141" s="9">
        <f t="shared" si="25"/>
        <v>1.0200040000000001</v>
      </c>
      <c r="G141" s="3">
        <f t="shared" si="26"/>
        <v>0.0038430598119987085</v>
      </c>
      <c r="H141" s="3">
        <f t="shared" si="27"/>
        <v>-24.153228562801612</v>
      </c>
      <c r="I141" s="7">
        <f t="shared" si="35"/>
        <v>0.7</v>
      </c>
      <c r="J141" s="7">
        <f t="shared" si="36"/>
        <v>5000</v>
      </c>
      <c r="K141" s="7">
        <f t="shared" si="37"/>
        <v>1750</v>
      </c>
      <c r="L141" s="7">
        <f t="shared" si="38"/>
        <v>30</v>
      </c>
      <c r="M141" s="7">
        <f t="shared" si="39"/>
        <v>3500</v>
      </c>
      <c r="N141" s="3"/>
    </row>
    <row r="142" spans="1:14" ht="15.75">
      <c r="A142" s="8">
        <f t="shared" si="34"/>
        <v>2700.01</v>
      </c>
      <c r="B142" s="3">
        <f t="shared" si="40"/>
        <v>-0.20525802390487152</v>
      </c>
      <c r="C142" s="4">
        <f t="shared" si="41"/>
        <v>-0.0001279555043561919</v>
      </c>
      <c r="D142" s="3">
        <f t="shared" si="23"/>
        <v>-27.59125560099246</v>
      </c>
      <c r="E142" s="3">
        <f t="shared" si="24"/>
        <v>-27.386125532591947</v>
      </c>
      <c r="F142" s="9">
        <f t="shared" si="25"/>
        <v>1.0800040000000002</v>
      </c>
      <c r="G142" s="3">
        <f t="shared" si="26"/>
        <v>0.0018255773646704576</v>
      </c>
      <c r="H142" s="3">
        <f t="shared" si="27"/>
        <v>-27.38599757708759</v>
      </c>
      <c r="I142" s="7">
        <f t="shared" si="35"/>
        <v>0.7</v>
      </c>
      <c r="J142" s="7">
        <f t="shared" si="36"/>
        <v>5000</v>
      </c>
      <c r="K142" s="7">
        <f t="shared" si="37"/>
        <v>1750</v>
      </c>
      <c r="L142" s="7">
        <f t="shared" si="38"/>
        <v>30</v>
      </c>
      <c r="M142" s="7">
        <f t="shared" si="39"/>
        <v>3500</v>
      </c>
      <c r="N142" s="3"/>
    </row>
    <row r="143" spans="1:14" ht="15.75">
      <c r="A143" s="8">
        <f t="shared" si="34"/>
        <v>2850.01</v>
      </c>
      <c r="B143" s="3">
        <f t="shared" si="40"/>
        <v>-0.27565587931912094</v>
      </c>
      <c r="C143" s="4">
        <f t="shared" si="41"/>
        <v>-0.0004134208270655713</v>
      </c>
      <c r="D143" s="3">
        <f t="shared" si="23"/>
        <v>-32.157464922860434</v>
      </c>
      <c r="E143" s="3">
        <f t="shared" si="24"/>
        <v>-31.882222464368382</v>
      </c>
      <c r="F143" s="9">
        <f t="shared" si="25"/>
        <v>1.140004</v>
      </c>
      <c r="G143" s="3">
        <f t="shared" si="26"/>
        <v>0.0006483643026519619</v>
      </c>
      <c r="H143" s="3">
        <f t="shared" si="27"/>
        <v>-31.881809043541317</v>
      </c>
      <c r="I143" s="7">
        <f t="shared" si="35"/>
        <v>0.7</v>
      </c>
      <c r="J143" s="7">
        <f t="shared" si="36"/>
        <v>5000</v>
      </c>
      <c r="K143" s="7">
        <f t="shared" si="37"/>
        <v>1750</v>
      </c>
      <c r="L143" s="7">
        <f t="shared" si="38"/>
        <v>30</v>
      </c>
      <c r="M143" s="7">
        <f t="shared" si="39"/>
        <v>3500</v>
      </c>
      <c r="N143" s="3"/>
    </row>
    <row r="144" spans="1:14" ht="15.75">
      <c r="A144" s="8">
        <f t="shared" si="34"/>
        <v>3000.01</v>
      </c>
      <c r="B144" s="3">
        <f t="shared" si="40"/>
        <v>-0.3566578292664996</v>
      </c>
      <c r="C144" s="4">
        <f t="shared" si="41"/>
        <v>-0.001149450785752458</v>
      </c>
      <c r="D144" s="3">
        <f t="shared" si="23"/>
        <v>-38.21333307272007</v>
      </c>
      <c r="E144" s="3">
        <f t="shared" si="24"/>
        <v>-37.85782469423932</v>
      </c>
      <c r="F144" s="9">
        <f t="shared" si="25"/>
        <v>1.200004</v>
      </c>
      <c r="G144" s="3">
        <f t="shared" si="26"/>
        <v>0.00016380700717907035</v>
      </c>
      <c r="H144" s="3">
        <f t="shared" si="27"/>
        <v>-37.856675243453566</v>
      </c>
      <c r="I144" s="7">
        <f t="shared" si="35"/>
        <v>0.7</v>
      </c>
      <c r="J144" s="7">
        <f t="shared" si="36"/>
        <v>5000</v>
      </c>
      <c r="K144" s="7">
        <f t="shared" si="37"/>
        <v>1750</v>
      </c>
      <c r="L144" s="7">
        <f t="shared" si="38"/>
        <v>30</v>
      </c>
      <c r="M144" s="7">
        <f t="shared" si="39"/>
        <v>3500</v>
      </c>
      <c r="N144" s="3"/>
    </row>
    <row r="145" spans="1:14" ht="15.75">
      <c r="A145" s="8">
        <f t="shared" si="34"/>
        <v>3150.01</v>
      </c>
      <c r="B145" s="3">
        <f t="shared" si="40"/>
        <v>-0.44839911279665134</v>
      </c>
      <c r="C145" s="4">
        <f t="shared" si="41"/>
        <v>-0.0028454226206831917</v>
      </c>
      <c r="D145" s="3">
        <f t="shared" si="23"/>
        <v>-48.1131407872787</v>
      </c>
      <c r="E145" s="3">
        <f t="shared" si="24"/>
        <v>-47.66758709710273</v>
      </c>
      <c r="F145" s="9">
        <f t="shared" si="25"/>
        <v>1.2600040000000001</v>
      </c>
      <c r="G145" s="3">
        <f t="shared" si="26"/>
        <v>1.7120870114322982E-05</v>
      </c>
      <c r="H145" s="3">
        <f t="shared" si="27"/>
        <v>-47.66474167448205</v>
      </c>
      <c r="I145" s="7">
        <f t="shared" si="35"/>
        <v>0.7</v>
      </c>
      <c r="J145" s="7">
        <f t="shared" si="36"/>
        <v>5000</v>
      </c>
      <c r="K145" s="7">
        <f t="shared" si="37"/>
        <v>1750</v>
      </c>
      <c r="L145" s="7">
        <f t="shared" si="38"/>
        <v>30</v>
      </c>
      <c r="M145" s="7">
        <f t="shared" si="39"/>
        <v>3500</v>
      </c>
      <c r="N145" s="3"/>
    </row>
    <row r="146" spans="1:14" ht="15.75">
      <c r="A146" s="8">
        <f t="shared" si="34"/>
        <v>3300.01</v>
      </c>
      <c r="B146" s="3">
        <f t="shared" si="40"/>
        <v>-0.551040266794262</v>
      </c>
      <c r="C146" s="4">
        <f t="shared" si="41"/>
        <v>-0.006420884727321293</v>
      </c>
      <c r="D146" s="3">
        <f t="shared" si="23"/>
        <v>-55.97671468066373</v>
      </c>
      <c r="E146" s="3">
        <f t="shared" si="24"/>
        <v>-55.43209529859679</v>
      </c>
      <c r="F146" s="9">
        <f t="shared" si="25"/>
        <v>1.3200040000000002</v>
      </c>
      <c r="G146" s="3">
        <f t="shared" si="26"/>
        <v>2.8670321209335505E-06</v>
      </c>
      <c r="H146" s="3">
        <f t="shared" si="27"/>
        <v>-55.42567441386947</v>
      </c>
      <c r="I146" s="7">
        <f t="shared" si="35"/>
        <v>0.7</v>
      </c>
      <c r="J146" s="7">
        <f t="shared" si="36"/>
        <v>5000</v>
      </c>
      <c r="K146" s="7">
        <f t="shared" si="37"/>
        <v>1750</v>
      </c>
      <c r="L146" s="7">
        <f t="shared" si="38"/>
        <v>30</v>
      </c>
      <c r="M146" s="7">
        <f t="shared" si="39"/>
        <v>3500</v>
      </c>
      <c r="N146" s="3"/>
    </row>
    <row r="147" spans="1:14" ht="15.75">
      <c r="A147" s="8">
        <f t="shared" si="34"/>
        <v>3450.01</v>
      </c>
      <c r="B147" s="3">
        <f t="shared" si="40"/>
        <v>-0.6647701797293486</v>
      </c>
      <c r="C147" s="4">
        <f t="shared" si="41"/>
        <v>-0.013433213926537606</v>
      </c>
      <c r="D147" s="3">
        <f t="shared" si="23"/>
        <v>-45.683210968207106</v>
      </c>
      <c r="E147" s="3">
        <f t="shared" si="24"/>
        <v>-45.031874002404294</v>
      </c>
      <c r="F147" s="9">
        <f t="shared" si="25"/>
        <v>1.380004</v>
      </c>
      <c r="G147" s="3">
        <f t="shared" si="26"/>
        <v>3.1488786270089754E-05</v>
      </c>
      <c r="H147" s="3">
        <f t="shared" si="27"/>
        <v>-45.018440788477754</v>
      </c>
      <c r="I147" s="7">
        <f t="shared" si="35"/>
        <v>0.7</v>
      </c>
      <c r="J147" s="7">
        <f t="shared" si="36"/>
        <v>5000</v>
      </c>
      <c r="K147" s="7">
        <f t="shared" si="37"/>
        <v>1750</v>
      </c>
      <c r="L147" s="7">
        <f t="shared" si="38"/>
        <v>30</v>
      </c>
      <c r="M147" s="7">
        <f t="shared" si="39"/>
        <v>3500</v>
      </c>
      <c r="N147" s="3"/>
    </row>
    <row r="148" spans="1:14" ht="15.75">
      <c r="A148" s="8">
        <f t="shared" si="34"/>
        <v>3600.01</v>
      </c>
      <c r="B148" s="3">
        <f t="shared" si="40"/>
        <v>-0.7898092843018755</v>
      </c>
      <c r="C148" s="4">
        <f t="shared" si="41"/>
        <v>-0.02638230767291787</v>
      </c>
      <c r="D148" s="3">
        <f t="shared" si="23"/>
        <v>-42.48386984999971</v>
      </c>
      <c r="E148" s="3">
        <f t="shared" si="24"/>
        <v>-41.72044287337075</v>
      </c>
      <c r="F148" s="9">
        <f t="shared" si="25"/>
        <v>1.440004</v>
      </c>
      <c r="G148" s="3">
        <f t="shared" si="26"/>
        <v>6.770082225868595E-05</v>
      </c>
      <c r="H148" s="3">
        <f t="shared" si="27"/>
        <v>-41.69406056569783</v>
      </c>
      <c r="I148" s="7">
        <f t="shared" si="35"/>
        <v>0.7</v>
      </c>
      <c r="J148" s="7">
        <f t="shared" si="36"/>
        <v>5000</v>
      </c>
      <c r="K148" s="7">
        <f t="shared" si="37"/>
        <v>1750</v>
      </c>
      <c r="L148" s="7">
        <f t="shared" si="38"/>
        <v>30</v>
      </c>
      <c r="M148" s="7">
        <f t="shared" si="39"/>
        <v>3500</v>
      </c>
      <c r="N148" s="3"/>
    </row>
    <row r="149" spans="1:14" ht="15.75">
      <c r="A149" s="8">
        <f t="shared" si="34"/>
        <v>3750.01</v>
      </c>
      <c r="B149" s="3">
        <f t="shared" si="40"/>
        <v>-0.9264126424431002</v>
      </c>
      <c r="C149" s="4">
        <f t="shared" si="41"/>
        <v>-0.04909533348441736</v>
      </c>
      <c r="D149" s="3">
        <f t="shared" si="23"/>
        <v>-40.97994733251126</v>
      </c>
      <c r="E149" s="3">
        <f t="shared" si="24"/>
        <v>-40.10263002355258</v>
      </c>
      <c r="F149" s="9">
        <f t="shared" si="25"/>
        <v>1.5000040000000001</v>
      </c>
      <c r="G149" s="3">
        <f t="shared" si="26"/>
        <v>9.877488460713535E-05</v>
      </c>
      <c r="H149" s="3">
        <f t="shared" si="27"/>
        <v>-40.05353469006816</v>
      </c>
      <c r="I149" s="7">
        <f t="shared" si="35"/>
        <v>0.7</v>
      </c>
      <c r="J149" s="7">
        <f t="shared" si="36"/>
        <v>5000</v>
      </c>
      <c r="K149" s="7">
        <f t="shared" si="37"/>
        <v>1750</v>
      </c>
      <c r="L149" s="7">
        <f t="shared" si="38"/>
        <v>30</v>
      </c>
      <c r="M149" s="7">
        <f t="shared" si="39"/>
        <v>3500</v>
      </c>
      <c r="N149" s="3"/>
    </row>
    <row r="150" spans="1:14" ht="15.75">
      <c r="A150" s="8">
        <f t="shared" si="34"/>
        <v>3900.01</v>
      </c>
      <c r="B150" s="3">
        <f t="shared" si="40"/>
        <v>-1.0748725965082508</v>
      </c>
      <c r="C150" s="4">
        <f t="shared" si="41"/>
        <v>-0.08717615233128564</v>
      </c>
      <c r="D150" s="3">
        <f t="shared" si="23"/>
        <v>-40.24527538211124</v>
      </c>
      <c r="E150" s="3">
        <f t="shared" si="24"/>
        <v>-39.25757893793428</v>
      </c>
      <c r="F150" s="9">
        <f t="shared" si="25"/>
        <v>1.5600040000000002</v>
      </c>
      <c r="G150" s="3">
        <f t="shared" si="26"/>
        <v>0.00012104858620599397</v>
      </c>
      <c r="H150" s="3">
        <f t="shared" si="27"/>
        <v>-39.17040278560299</v>
      </c>
      <c r="I150" s="7">
        <f t="shared" si="35"/>
        <v>0.7</v>
      </c>
      <c r="J150" s="7">
        <f t="shared" si="36"/>
        <v>5000</v>
      </c>
      <c r="K150" s="7">
        <f t="shared" si="37"/>
        <v>1750</v>
      </c>
      <c r="L150" s="7">
        <f t="shared" si="38"/>
        <v>30</v>
      </c>
      <c r="M150" s="7">
        <f t="shared" si="39"/>
        <v>3500</v>
      </c>
      <c r="N150" s="3"/>
    </row>
    <row r="151" spans="1:14" ht="15.75">
      <c r="A151" s="8">
        <f t="shared" si="34"/>
        <v>4050.01</v>
      </c>
      <c r="B151" s="3">
        <f t="shared" si="40"/>
        <v>-1.235520587321388</v>
      </c>
      <c r="C151" s="4">
        <f t="shared" si="41"/>
        <v>-0.14846811576028676</v>
      </c>
      <c r="D151" s="3">
        <f t="shared" si="23"/>
        <v>-39.951525832037305</v>
      </c>
      <c r="E151" s="3">
        <f t="shared" si="24"/>
        <v>-38.864473360476204</v>
      </c>
      <c r="F151" s="9">
        <f t="shared" si="25"/>
        <v>1.620004</v>
      </c>
      <c r="G151" s="3">
        <f t="shared" si="26"/>
        <v>0.00013440006400116208</v>
      </c>
      <c r="H151" s="3">
        <f t="shared" si="27"/>
        <v>-38.716005244715916</v>
      </c>
      <c r="I151" s="7">
        <f t="shared" si="35"/>
        <v>0.7</v>
      </c>
      <c r="J151" s="7">
        <f t="shared" si="36"/>
        <v>5000</v>
      </c>
      <c r="K151" s="7">
        <f t="shared" si="37"/>
        <v>1750</v>
      </c>
      <c r="L151" s="7">
        <f t="shared" si="38"/>
        <v>30</v>
      </c>
      <c r="M151" s="7">
        <f t="shared" si="39"/>
        <v>3500</v>
      </c>
      <c r="N151" s="3"/>
    </row>
    <row r="152" spans="1:14" ht="15.75">
      <c r="A152" s="8">
        <f t="shared" si="34"/>
        <v>4200.01</v>
      </c>
      <c r="B152" s="3">
        <f t="shared" si="40"/>
        <v>-1.4087276819446728</v>
      </c>
      <c r="C152" s="4">
        <f t="shared" si="41"/>
        <v>-0.2434192955425395</v>
      </c>
      <c r="D152" s="3">
        <f aca="true" t="shared" si="42" ref="D152:D215">(H152+B152)</f>
        <v>-39.94791688288842</v>
      </c>
      <c r="E152" s="3">
        <f aca="true" t="shared" si="43" ref="E152:E215">(H152+C152)</f>
        <v>-38.78260849648628</v>
      </c>
      <c r="F152" s="9">
        <f aca="true" t="shared" si="44" ref="F152:F215">2*A152/J152</f>
        <v>1.680004</v>
      </c>
      <c r="G152" s="3">
        <f aca="true" t="shared" si="45" ref="G152:G215">(4*L152/J152)*(I152/(PI()*(I152*I152-F152*F152)))^2*(COS(PI()*I152)-COS(PI()*F152))^2/(1-2*COS(PI()*I152)*COS(PI()*F152)+0.5+0.5*COS(2*PI()*I152))</f>
        <v>0.0001399848640655741</v>
      </c>
      <c r="H152" s="3">
        <f aca="true" t="shared" si="46" ref="H152:H215">10*LOG10(G152)</f>
        <v>-38.539189200943746</v>
      </c>
      <c r="I152" s="7">
        <f t="shared" si="35"/>
        <v>0.7</v>
      </c>
      <c r="J152" s="7">
        <f t="shared" si="36"/>
        <v>5000</v>
      </c>
      <c r="K152" s="7">
        <f t="shared" si="37"/>
        <v>1750</v>
      </c>
      <c r="L152" s="7">
        <f t="shared" si="38"/>
        <v>30</v>
      </c>
      <c r="M152" s="7">
        <f t="shared" si="39"/>
        <v>3500</v>
      </c>
      <c r="N152" s="3"/>
    </row>
    <row r="153" spans="1:14" ht="15.75">
      <c r="A153" s="8">
        <f aca="true" t="shared" si="47" ref="A153:A184">(A152+3*J153/100)</f>
        <v>4350.01</v>
      </c>
      <c r="B153" s="3">
        <f t="shared" si="40"/>
        <v>-1.5949033216779127</v>
      </c>
      <c r="C153" s="4">
        <f t="shared" si="41"/>
        <v>-0.38515881830844084</v>
      </c>
      <c r="D153" s="3">
        <f t="shared" si="42"/>
        <v>-40.1551251305202</v>
      </c>
      <c r="E153" s="3">
        <f t="shared" si="43"/>
        <v>-38.945380627150726</v>
      </c>
      <c r="F153" s="9">
        <f t="shared" si="44"/>
        <v>1.740004</v>
      </c>
      <c r="G153" s="3">
        <f t="shared" si="45"/>
        <v>0.00013930856515447242</v>
      </c>
      <c r="H153" s="3">
        <f t="shared" si="46"/>
        <v>-38.560221808842286</v>
      </c>
      <c r="I153" s="7">
        <f aca="true" t="shared" si="48" ref="I153:I184">(I152)</f>
        <v>0.7</v>
      </c>
      <c r="J153" s="7">
        <f aca="true" t="shared" si="49" ref="J153:J184">(J152)</f>
        <v>5000</v>
      </c>
      <c r="K153" s="7">
        <f aca="true" t="shared" si="50" ref="K153:K184">(K152)</f>
        <v>1750</v>
      </c>
      <c r="L153" s="7">
        <f aca="true" t="shared" si="51" ref="L153:L184">(L152)</f>
        <v>30</v>
      </c>
      <c r="M153" s="7">
        <f aca="true" t="shared" si="52" ref="M153:M184">(M152)</f>
        <v>3500</v>
      </c>
      <c r="N153" s="3"/>
    </row>
    <row r="154" spans="1:14" ht="15.75">
      <c r="A154" s="8">
        <f t="shared" si="47"/>
        <v>4500.01</v>
      </c>
      <c r="B154" s="3">
        <f t="shared" si="40"/>
        <v>-1.794491804463187</v>
      </c>
      <c r="C154" s="4">
        <f t="shared" si="41"/>
        <v>-0.5890203659486052</v>
      </c>
      <c r="D154" s="3">
        <f t="shared" si="42"/>
        <v>-40.52814269786241</v>
      </c>
      <c r="E154" s="3">
        <f t="shared" si="43"/>
        <v>-39.32267125934783</v>
      </c>
      <c r="F154" s="9">
        <f t="shared" si="44"/>
        <v>1.8000040000000002</v>
      </c>
      <c r="G154" s="3">
        <f t="shared" si="45"/>
        <v>0.00013385509624305592</v>
      </c>
      <c r="H154" s="3">
        <f t="shared" si="46"/>
        <v>-38.73365089339922</v>
      </c>
      <c r="I154" s="7">
        <f t="shared" si="48"/>
        <v>0.7</v>
      </c>
      <c r="J154" s="7">
        <f t="shared" si="49"/>
        <v>5000</v>
      </c>
      <c r="K154" s="7">
        <f t="shared" si="50"/>
        <v>1750</v>
      </c>
      <c r="L154" s="7">
        <f t="shared" si="51"/>
        <v>30</v>
      </c>
      <c r="M154" s="7">
        <f t="shared" si="52"/>
        <v>3500</v>
      </c>
      <c r="N154" s="3"/>
    </row>
    <row r="155" spans="1:14" ht="15.75">
      <c r="A155" s="8">
        <f t="shared" si="47"/>
        <v>4650.01</v>
      </c>
      <c r="B155" s="3">
        <f t="shared" si="40"/>
        <v>-2.007966065844164</v>
      </c>
      <c r="C155" s="4">
        <f t="shared" si="41"/>
        <v>-0.8712547391373755</v>
      </c>
      <c r="D155" s="3">
        <f t="shared" si="42"/>
        <v>-41.040624354434605</v>
      </c>
      <c r="E155" s="3">
        <f t="shared" si="43"/>
        <v>-39.90391302772782</v>
      </c>
      <c r="F155" s="9">
        <f t="shared" si="44"/>
        <v>1.860004</v>
      </c>
      <c r="G155" s="3">
        <f t="shared" si="45"/>
        <v>0.00012494939888691667</v>
      </c>
      <c r="H155" s="3">
        <f t="shared" si="46"/>
        <v>-39.03265828859044</v>
      </c>
      <c r="I155" s="7">
        <f t="shared" si="48"/>
        <v>0.7</v>
      </c>
      <c r="J155" s="7">
        <f t="shared" si="49"/>
        <v>5000</v>
      </c>
      <c r="K155" s="7">
        <f t="shared" si="50"/>
        <v>1750</v>
      </c>
      <c r="L155" s="7">
        <f t="shared" si="51"/>
        <v>30</v>
      </c>
      <c r="M155" s="7">
        <f t="shared" si="52"/>
        <v>3500</v>
      </c>
      <c r="N155" s="3"/>
    </row>
    <row r="156" spans="1:14" ht="15.75">
      <c r="A156" s="8">
        <f t="shared" si="47"/>
        <v>4800.01</v>
      </c>
      <c r="B156" s="3">
        <f t="shared" si="40"/>
        <v>-2.235818427419311</v>
      </c>
      <c r="C156" s="4">
        <f t="shared" si="41"/>
        <v>-1.2468570953686904</v>
      </c>
      <c r="D156" s="3">
        <f t="shared" si="42"/>
        <v>-41.67748963136084</v>
      </c>
      <c r="E156" s="3">
        <f t="shared" si="43"/>
        <v>-40.68852829931022</v>
      </c>
      <c r="F156" s="9">
        <f t="shared" si="44"/>
        <v>1.920004</v>
      </c>
      <c r="G156" s="3">
        <f t="shared" si="45"/>
        <v>0.0001137189600904688</v>
      </c>
      <c r="H156" s="3">
        <f t="shared" si="46"/>
        <v>-39.44167120394153</v>
      </c>
      <c r="I156" s="7">
        <f t="shared" si="48"/>
        <v>0.7</v>
      </c>
      <c r="J156" s="7">
        <f t="shared" si="49"/>
        <v>5000</v>
      </c>
      <c r="K156" s="7">
        <f t="shared" si="50"/>
        <v>1750</v>
      </c>
      <c r="L156" s="7">
        <f t="shared" si="51"/>
        <v>30</v>
      </c>
      <c r="M156" s="7">
        <f t="shared" si="52"/>
        <v>3500</v>
      </c>
      <c r="N156" s="3"/>
    </row>
    <row r="157" spans="1:14" ht="15.75">
      <c r="A157" s="8">
        <f t="shared" si="47"/>
        <v>4950.01</v>
      </c>
      <c r="B157" s="3">
        <f t="shared" si="40"/>
        <v>-2.4785481461316623</v>
      </c>
      <c r="C157" s="4">
        <f t="shared" si="41"/>
        <v>-1.7268379035609773</v>
      </c>
      <c r="D157" s="3">
        <f t="shared" si="42"/>
        <v>-42.43120848604121</v>
      </c>
      <c r="E157" s="3">
        <f t="shared" si="43"/>
        <v>-41.67949824347052</v>
      </c>
      <c r="F157" s="9">
        <f t="shared" si="44"/>
        <v>1.980004</v>
      </c>
      <c r="G157" s="3">
        <f t="shared" si="45"/>
        <v>0.00010109599849315217</v>
      </c>
      <c r="H157" s="3">
        <f t="shared" si="46"/>
        <v>-39.95266033990954</v>
      </c>
      <c r="I157" s="7">
        <f t="shared" si="48"/>
        <v>0.7</v>
      </c>
      <c r="J157" s="7">
        <f t="shared" si="49"/>
        <v>5000</v>
      </c>
      <c r="K157" s="7">
        <f t="shared" si="50"/>
        <v>1750</v>
      </c>
      <c r="L157" s="7">
        <f t="shared" si="51"/>
        <v>30</v>
      </c>
      <c r="M157" s="7">
        <f t="shared" si="52"/>
        <v>3500</v>
      </c>
      <c r="N157" s="3"/>
    </row>
    <row r="158" spans="1:14" ht="15.75">
      <c r="A158" s="8">
        <f t="shared" si="47"/>
        <v>5100.01</v>
      </c>
      <c r="B158" s="3">
        <f t="shared" si="40"/>
        <v>-2.736645820506487</v>
      </c>
      <c r="C158" s="4">
        <f t="shared" si="41"/>
        <v>-2.3157364377505525</v>
      </c>
      <c r="D158" s="3">
        <f t="shared" si="42"/>
        <v>-43.299966837773034</v>
      </c>
      <c r="E158" s="3">
        <f t="shared" si="43"/>
        <v>-42.8790574550171</v>
      </c>
      <c r="F158" s="9">
        <f t="shared" si="44"/>
        <v>2.040004</v>
      </c>
      <c r="G158" s="3">
        <f t="shared" si="45"/>
        <v>8.783505918587151E-05</v>
      </c>
      <c r="H158" s="3">
        <f t="shared" si="46"/>
        <v>-40.563321017266546</v>
      </c>
      <c r="I158" s="7">
        <f t="shared" si="48"/>
        <v>0.7</v>
      </c>
      <c r="J158" s="7">
        <f t="shared" si="49"/>
        <v>5000</v>
      </c>
      <c r="K158" s="7">
        <f t="shared" si="50"/>
        <v>1750</v>
      </c>
      <c r="L158" s="7">
        <f t="shared" si="51"/>
        <v>30</v>
      </c>
      <c r="M158" s="7">
        <f t="shared" si="52"/>
        <v>3500</v>
      </c>
      <c r="N158" s="3"/>
    </row>
    <row r="159" spans="1:14" ht="15.75">
      <c r="A159" s="8">
        <f t="shared" si="47"/>
        <v>5250.01</v>
      </c>
      <c r="B159" s="3">
        <f t="shared" si="40"/>
        <v>-3.010574981447406</v>
      </c>
      <c r="C159" s="4">
        <f t="shared" si="41"/>
        <v>-3.010349590507602</v>
      </c>
      <c r="D159" s="3">
        <f t="shared" si="42"/>
        <v>-44.28696294425147</v>
      </c>
      <c r="E159" s="3">
        <f t="shared" si="43"/>
        <v>-44.28673755331167</v>
      </c>
      <c r="F159" s="9">
        <f t="shared" si="44"/>
        <v>2.100004</v>
      </c>
      <c r="G159" s="3">
        <f t="shared" si="45"/>
        <v>7.45351626849442E-05</v>
      </c>
      <c r="H159" s="3">
        <f t="shared" si="46"/>
        <v>-41.276387962804066</v>
      </c>
      <c r="I159" s="7">
        <f t="shared" si="48"/>
        <v>0.7</v>
      </c>
      <c r="J159" s="7">
        <f t="shared" si="49"/>
        <v>5000</v>
      </c>
      <c r="K159" s="7">
        <f t="shared" si="50"/>
        <v>1750</v>
      </c>
      <c r="L159" s="7">
        <f t="shared" si="51"/>
        <v>30</v>
      </c>
      <c r="M159" s="7">
        <f t="shared" si="52"/>
        <v>3500</v>
      </c>
      <c r="N159" s="3"/>
    </row>
    <row r="160" spans="1:14" ht="15.75">
      <c r="A160" s="8">
        <f t="shared" si="47"/>
        <v>5400.01</v>
      </c>
      <c r="B160" s="3">
        <f t="shared" si="40"/>
        <v>-3.3007514957169892</v>
      </c>
      <c r="C160" s="4">
        <f t="shared" si="41"/>
        <v>-3.8002462932516483</v>
      </c>
      <c r="D160" s="3">
        <f t="shared" si="42"/>
        <v>-45.400573253116754</v>
      </c>
      <c r="E160" s="3">
        <f t="shared" si="43"/>
        <v>-45.90006805065141</v>
      </c>
      <c r="F160" s="9">
        <f t="shared" si="44"/>
        <v>2.1600040000000003</v>
      </c>
      <c r="G160" s="3">
        <f t="shared" si="45"/>
        <v>6.166203085960499E-05</v>
      </c>
      <c r="H160" s="3">
        <f t="shared" si="46"/>
        <v>-42.099821757399766</v>
      </c>
      <c r="I160" s="7">
        <f t="shared" si="48"/>
        <v>0.7</v>
      </c>
      <c r="J160" s="7">
        <f t="shared" si="49"/>
        <v>5000</v>
      </c>
      <c r="K160" s="7">
        <f t="shared" si="50"/>
        <v>1750</v>
      </c>
      <c r="L160" s="7">
        <f t="shared" si="51"/>
        <v>30</v>
      </c>
      <c r="M160" s="7">
        <f t="shared" si="52"/>
        <v>3500</v>
      </c>
      <c r="N160" s="3"/>
    </row>
    <row r="161" spans="1:14" ht="15.75">
      <c r="A161" s="8">
        <f t="shared" si="47"/>
        <v>5550.01</v>
      </c>
      <c r="B161" s="3">
        <f t="shared" si="40"/>
        <v>-3.607521709756167</v>
      </c>
      <c r="C161" s="4">
        <f t="shared" si="41"/>
        <v>-4.669837262295031</v>
      </c>
      <c r="D161" s="3">
        <f t="shared" si="42"/>
        <v>-46.65544128373577</v>
      </c>
      <c r="E161" s="3">
        <f t="shared" si="43"/>
        <v>-47.71775683627464</v>
      </c>
      <c r="F161" s="9">
        <f t="shared" si="44"/>
        <v>2.220004</v>
      </c>
      <c r="G161" s="3">
        <f t="shared" si="45"/>
        <v>4.956875860362773E-05</v>
      </c>
      <c r="H161" s="3">
        <f t="shared" si="46"/>
        <v>-43.047919573979605</v>
      </c>
      <c r="I161" s="7">
        <f t="shared" si="48"/>
        <v>0.7</v>
      </c>
      <c r="J161" s="7">
        <f t="shared" si="49"/>
        <v>5000</v>
      </c>
      <c r="K161" s="7">
        <f t="shared" si="50"/>
        <v>1750</v>
      </c>
      <c r="L161" s="7">
        <f t="shared" si="51"/>
        <v>30</v>
      </c>
      <c r="M161" s="7">
        <f t="shared" si="52"/>
        <v>3500</v>
      </c>
      <c r="N161" s="3"/>
    </row>
    <row r="162" spans="1:14" ht="15.75">
      <c r="A162" s="8">
        <f t="shared" si="47"/>
        <v>5700.01</v>
      </c>
      <c r="B162" s="3">
        <f t="shared" si="40"/>
        <v>-3.931140521814785</v>
      </c>
      <c r="C162" s="4">
        <f t="shared" si="41"/>
        <v>-5.6011346286252985</v>
      </c>
      <c r="D162" s="3">
        <f t="shared" si="42"/>
        <v>-48.07488960476908</v>
      </c>
      <c r="E162" s="3">
        <f t="shared" si="43"/>
        <v>-49.7448837115796</v>
      </c>
      <c r="F162" s="9">
        <f t="shared" si="44"/>
        <v>2.280004</v>
      </c>
      <c r="G162" s="3">
        <f t="shared" si="45"/>
        <v>3.851457338832037E-05</v>
      </c>
      <c r="H162" s="3">
        <f t="shared" si="46"/>
        <v>-44.1437490829543</v>
      </c>
      <c r="I162" s="7">
        <f t="shared" si="48"/>
        <v>0.7</v>
      </c>
      <c r="J162" s="7">
        <f t="shared" si="49"/>
        <v>5000</v>
      </c>
      <c r="K162" s="7">
        <f t="shared" si="50"/>
        <v>1750</v>
      </c>
      <c r="L162" s="7">
        <f t="shared" si="51"/>
        <v>30</v>
      </c>
      <c r="M162" s="7">
        <f t="shared" si="52"/>
        <v>3500</v>
      </c>
      <c r="N162" s="3"/>
    </row>
    <row r="163" spans="1:14" ht="15.75">
      <c r="A163" s="8">
        <f t="shared" si="47"/>
        <v>5850.01</v>
      </c>
      <c r="B163" s="3">
        <f t="shared" si="40"/>
        <v>-4.27175074981312</v>
      </c>
      <c r="C163" s="4">
        <f t="shared" si="41"/>
        <v>-6.576264998334471</v>
      </c>
      <c r="D163" s="3">
        <f t="shared" si="42"/>
        <v>-49.695670054115084</v>
      </c>
      <c r="E163" s="3">
        <f t="shared" si="43"/>
        <v>-52.000184302636434</v>
      </c>
      <c r="F163" s="9">
        <f t="shared" si="44"/>
        <v>2.340004</v>
      </c>
      <c r="G163" s="3">
        <f t="shared" si="45"/>
        <v>2.8681910056608196E-05</v>
      </c>
      <c r="H163" s="3">
        <f t="shared" si="46"/>
        <v>-45.42391930430196</v>
      </c>
      <c r="I163" s="7">
        <f t="shared" si="48"/>
        <v>0.7</v>
      </c>
      <c r="J163" s="7">
        <f t="shared" si="49"/>
        <v>5000</v>
      </c>
      <c r="K163" s="7">
        <f t="shared" si="50"/>
        <v>1750</v>
      </c>
      <c r="L163" s="7">
        <f t="shared" si="51"/>
        <v>30</v>
      </c>
      <c r="M163" s="7">
        <f t="shared" si="52"/>
        <v>3500</v>
      </c>
      <c r="N163" s="3"/>
    </row>
    <row r="164" spans="1:14" ht="15.75">
      <c r="A164" s="8">
        <f t="shared" si="47"/>
        <v>6000.01</v>
      </c>
      <c r="B164" s="3">
        <f t="shared" si="40"/>
        <v>-4.6293652230333535</v>
      </c>
      <c r="C164" s="4">
        <f t="shared" si="41"/>
        <v>-7.579186471634286</v>
      </c>
      <c r="D164" s="3">
        <f t="shared" si="42"/>
        <v>-51.577497426796526</v>
      </c>
      <c r="E164" s="3">
        <f t="shared" si="43"/>
        <v>-54.52731867539746</v>
      </c>
      <c r="F164" s="9">
        <f t="shared" si="44"/>
        <v>2.400004</v>
      </c>
      <c r="G164" s="3">
        <f t="shared" si="45"/>
        <v>2.019234601258382E-05</v>
      </c>
      <c r="H164" s="3">
        <f t="shared" si="46"/>
        <v>-46.94813220376317</v>
      </c>
      <c r="I164" s="7">
        <f t="shared" si="48"/>
        <v>0.7</v>
      </c>
      <c r="J164" s="7">
        <f t="shared" si="49"/>
        <v>5000</v>
      </c>
      <c r="K164" s="7">
        <f t="shared" si="50"/>
        <v>1750</v>
      </c>
      <c r="L164" s="7">
        <f t="shared" si="51"/>
        <v>30</v>
      </c>
      <c r="M164" s="7">
        <f t="shared" si="52"/>
        <v>3500</v>
      </c>
      <c r="N164" s="3"/>
    </row>
    <row r="165" spans="1:14" ht="15.75">
      <c r="A165" s="8">
        <f t="shared" si="47"/>
        <v>6150.01</v>
      </c>
      <c r="B165" s="3">
        <f t="shared" si="40"/>
        <v>-5.003852941897947</v>
      </c>
      <c r="C165" s="4">
        <f t="shared" si="41"/>
        <v>-8.596526931425457</v>
      </c>
      <c r="D165" s="3">
        <f t="shared" si="42"/>
        <v>-53.82378049450865</v>
      </c>
      <c r="E165" s="3">
        <f t="shared" si="43"/>
        <v>-57.41645448403616</v>
      </c>
      <c r="F165" s="9">
        <f t="shared" si="44"/>
        <v>2.460004</v>
      </c>
      <c r="G165" s="3">
        <f t="shared" si="45"/>
        <v>1.3122217888321791E-05</v>
      </c>
      <c r="H165" s="3">
        <f t="shared" si="46"/>
        <v>-48.8199275526107</v>
      </c>
      <c r="I165" s="7">
        <f t="shared" si="48"/>
        <v>0.7</v>
      </c>
      <c r="J165" s="7">
        <f t="shared" si="49"/>
        <v>5000</v>
      </c>
      <c r="K165" s="7">
        <f t="shared" si="50"/>
        <v>1750</v>
      </c>
      <c r="L165" s="7">
        <f t="shared" si="51"/>
        <v>30</v>
      </c>
      <c r="M165" s="7">
        <f t="shared" si="52"/>
        <v>3500</v>
      </c>
      <c r="N165" s="3"/>
    </row>
    <row r="166" spans="1:14" ht="15.75">
      <c r="A166" s="8">
        <f t="shared" si="47"/>
        <v>6300.01</v>
      </c>
      <c r="B166" s="3">
        <f t="shared" si="40"/>
        <v>-5.394930415632185</v>
      </c>
      <c r="C166" s="4">
        <f t="shared" si="41"/>
        <v>-9.617745862558492</v>
      </c>
      <c r="D166" s="3">
        <f t="shared" si="42"/>
        <v>-56.633255500912085</v>
      </c>
      <c r="E166" s="3">
        <f t="shared" si="43"/>
        <v>-60.85607094783839</v>
      </c>
      <c r="F166" s="9">
        <f t="shared" si="44"/>
        <v>2.520004</v>
      </c>
      <c r="G166" s="3">
        <f t="shared" si="45"/>
        <v>7.519128233379324E-06</v>
      </c>
      <c r="H166" s="3">
        <f t="shared" si="46"/>
        <v>-51.2383250852799</v>
      </c>
      <c r="I166" s="7">
        <f t="shared" si="48"/>
        <v>0.7</v>
      </c>
      <c r="J166" s="7">
        <f t="shared" si="49"/>
        <v>5000</v>
      </c>
      <c r="K166" s="7">
        <f t="shared" si="50"/>
        <v>1750</v>
      </c>
      <c r="L166" s="7">
        <f t="shared" si="51"/>
        <v>30</v>
      </c>
      <c r="M166" s="7">
        <f t="shared" si="52"/>
        <v>3500</v>
      </c>
      <c r="N166" s="3"/>
    </row>
    <row r="167" spans="1:14" ht="15.75">
      <c r="A167" s="8">
        <f t="shared" si="47"/>
        <v>6450.01</v>
      </c>
      <c r="B167" s="3">
        <f t="shared" si="40"/>
        <v>-5.802158920373496</v>
      </c>
      <c r="C167" s="4">
        <f t="shared" si="41"/>
        <v>-10.634895030856066</v>
      </c>
      <c r="D167" s="3">
        <f t="shared" si="42"/>
        <v>-60.460418774210716</v>
      </c>
      <c r="E167" s="3">
        <f t="shared" si="43"/>
        <v>-65.2931548846933</v>
      </c>
      <c r="F167" s="9">
        <f t="shared" si="44"/>
        <v>2.580004</v>
      </c>
      <c r="G167" s="3">
        <f t="shared" si="45"/>
        <v>3.421164954760584E-06</v>
      </c>
      <c r="H167" s="3">
        <f t="shared" si="46"/>
        <v>-54.65825985383722</v>
      </c>
      <c r="I167" s="7">
        <f t="shared" si="48"/>
        <v>0.7</v>
      </c>
      <c r="J167" s="7">
        <f t="shared" si="49"/>
        <v>5000</v>
      </c>
      <c r="K167" s="7">
        <f t="shared" si="50"/>
        <v>1750</v>
      </c>
      <c r="L167" s="7">
        <f t="shared" si="51"/>
        <v>30</v>
      </c>
      <c r="M167" s="7">
        <f t="shared" si="52"/>
        <v>3500</v>
      </c>
      <c r="N167" s="3"/>
    </row>
    <row r="168" spans="1:14" ht="15.75">
      <c r="A168" s="8">
        <f t="shared" si="47"/>
        <v>6600.01</v>
      </c>
      <c r="B168" s="3">
        <f aca="true" t="shared" si="53" ref="B168:B199">10*LOG10(11025/((2.114*(A168-K168)/M168)^8+10*(2.114*(A168-K168)/M168)^6+135*(2.114*(A168-K168)/M168)^4+1575*(2.114*(A168-K168)/M168)^2+11025))</f>
        <v>-6.224947961282795</v>
      </c>
      <c r="C168" s="4">
        <f aca="true" t="shared" si="54" ref="C168:C199">(10*LOG10(1/(1+((A168-K168)/M168)^8)))</f>
        <v>-11.642204056201937</v>
      </c>
      <c r="D168" s="3">
        <f t="shared" si="42"/>
        <v>-66.77313634334291</v>
      </c>
      <c r="E168" s="3">
        <f t="shared" si="43"/>
        <v>-72.19039243826205</v>
      </c>
      <c r="F168" s="9">
        <f t="shared" si="44"/>
        <v>2.6400040000000002</v>
      </c>
      <c r="G168" s="3">
        <f t="shared" si="45"/>
        <v>8.814164707926953E-07</v>
      </c>
      <c r="H168" s="3">
        <f t="shared" si="46"/>
        <v>-60.54818838206012</v>
      </c>
      <c r="I168" s="7">
        <f t="shared" si="48"/>
        <v>0.7</v>
      </c>
      <c r="J168" s="7">
        <f t="shared" si="49"/>
        <v>5000</v>
      </c>
      <c r="K168" s="7">
        <f t="shared" si="50"/>
        <v>1750</v>
      </c>
      <c r="L168" s="7">
        <f t="shared" si="51"/>
        <v>30</v>
      </c>
      <c r="M168" s="7">
        <f t="shared" si="52"/>
        <v>3500</v>
      </c>
      <c r="N168" s="3"/>
    </row>
    <row r="169" spans="1:14" ht="15.75">
      <c r="A169" s="8">
        <f t="shared" si="47"/>
        <v>6750.01</v>
      </c>
      <c r="B169" s="3">
        <f t="shared" si="53"/>
        <v>-6.662564729253802</v>
      </c>
      <c r="C169" s="4">
        <f t="shared" si="54"/>
        <v>-12.635634064424142</v>
      </c>
      <c r="D169" s="3">
        <f t="shared" si="42"/>
        <v>-150.56745787765914</v>
      </c>
      <c r="E169" s="3">
        <f t="shared" si="43"/>
        <v>-156.5405272128295</v>
      </c>
      <c r="F169" s="9">
        <f t="shared" si="44"/>
        <v>2.7000040000000003</v>
      </c>
      <c r="G169" s="3">
        <f t="shared" si="45"/>
        <v>4.0692154537576375E-15</v>
      </c>
      <c r="H169" s="3">
        <f t="shared" si="46"/>
        <v>-143.90489314840534</v>
      </c>
      <c r="I169" s="7">
        <f t="shared" si="48"/>
        <v>0.7</v>
      </c>
      <c r="J169" s="7">
        <f t="shared" si="49"/>
        <v>5000</v>
      </c>
      <c r="K169" s="7">
        <f t="shared" si="50"/>
        <v>1750</v>
      </c>
      <c r="L169" s="7">
        <f t="shared" si="51"/>
        <v>30</v>
      </c>
      <c r="M169" s="7">
        <f t="shared" si="52"/>
        <v>3500</v>
      </c>
      <c r="N169" s="3"/>
    </row>
    <row r="170" spans="1:14" ht="15.75">
      <c r="A170" s="8">
        <f t="shared" si="47"/>
        <v>6900.01</v>
      </c>
      <c r="B170" s="3">
        <f t="shared" si="53"/>
        <v>-7.114148879880371</v>
      </c>
      <c r="C170" s="4">
        <f t="shared" si="54"/>
        <v>-13.612472370859813</v>
      </c>
      <c r="D170" s="3">
        <f t="shared" si="42"/>
        <v>-67.30465502965194</v>
      </c>
      <c r="E170" s="3">
        <f t="shared" si="43"/>
        <v>-73.80297852063137</v>
      </c>
      <c r="F170" s="9">
        <f t="shared" si="44"/>
        <v>2.760004</v>
      </c>
      <c r="G170" s="3">
        <f t="shared" si="45"/>
        <v>9.57082521332855E-07</v>
      </c>
      <c r="H170" s="3">
        <f t="shared" si="46"/>
        <v>-60.190506149771565</v>
      </c>
      <c r="I170" s="7">
        <f t="shared" si="48"/>
        <v>0.7</v>
      </c>
      <c r="J170" s="7">
        <f t="shared" si="49"/>
        <v>5000</v>
      </c>
      <c r="K170" s="7">
        <f t="shared" si="50"/>
        <v>1750</v>
      </c>
      <c r="L170" s="7">
        <f t="shared" si="51"/>
        <v>30</v>
      </c>
      <c r="M170" s="7">
        <f t="shared" si="52"/>
        <v>3500</v>
      </c>
      <c r="N170" s="3"/>
    </row>
    <row r="171" spans="1:14" ht="15.75">
      <c r="A171" s="8">
        <f t="shared" si="47"/>
        <v>7050.01</v>
      </c>
      <c r="B171" s="3">
        <f t="shared" si="53"/>
        <v>-7.578731587272872</v>
      </c>
      <c r="C171" s="4">
        <f t="shared" si="54"/>
        <v>-14.57099554820548</v>
      </c>
      <c r="D171" s="3">
        <f t="shared" si="42"/>
        <v>-61.56855292625267</v>
      </c>
      <c r="E171" s="3">
        <f t="shared" si="43"/>
        <v>-68.56081688718528</v>
      </c>
      <c r="F171" s="9">
        <f t="shared" si="44"/>
        <v>2.820004</v>
      </c>
      <c r="G171" s="3">
        <f t="shared" si="45"/>
        <v>3.990413178740836E-06</v>
      </c>
      <c r="H171" s="3">
        <f t="shared" si="46"/>
        <v>-53.9898213389798</v>
      </c>
      <c r="I171" s="7">
        <f t="shared" si="48"/>
        <v>0.7</v>
      </c>
      <c r="J171" s="7">
        <f t="shared" si="49"/>
        <v>5000</v>
      </c>
      <c r="K171" s="7">
        <f t="shared" si="50"/>
        <v>1750</v>
      </c>
      <c r="L171" s="7">
        <f t="shared" si="51"/>
        <v>30</v>
      </c>
      <c r="M171" s="7">
        <f t="shared" si="52"/>
        <v>3500</v>
      </c>
      <c r="N171" s="3"/>
    </row>
    <row r="172" spans="1:14" ht="15.75">
      <c r="A172" s="8">
        <f t="shared" si="47"/>
        <v>7200.01</v>
      </c>
      <c r="B172" s="3">
        <f t="shared" si="53"/>
        <v>-8.055257579191624</v>
      </c>
      <c r="C172" s="4">
        <f t="shared" si="54"/>
        <v>-15.510203611218468</v>
      </c>
      <c r="D172" s="3">
        <f t="shared" si="42"/>
        <v>-58.482648632329116</v>
      </c>
      <c r="E172" s="3">
        <f t="shared" si="43"/>
        <v>-65.93759466435596</v>
      </c>
      <c r="F172" s="9">
        <f t="shared" si="44"/>
        <v>2.880004</v>
      </c>
      <c r="G172" s="3">
        <f t="shared" si="45"/>
        <v>9.062768671128566E-06</v>
      </c>
      <c r="H172" s="3">
        <f t="shared" si="46"/>
        <v>-50.42739105313749</v>
      </c>
      <c r="I172" s="7">
        <f t="shared" si="48"/>
        <v>0.7</v>
      </c>
      <c r="J172" s="7">
        <f t="shared" si="49"/>
        <v>5000</v>
      </c>
      <c r="K172" s="7">
        <f t="shared" si="50"/>
        <v>1750</v>
      </c>
      <c r="L172" s="7">
        <f t="shared" si="51"/>
        <v>30</v>
      </c>
      <c r="M172" s="7">
        <f t="shared" si="52"/>
        <v>3500</v>
      </c>
      <c r="N172" s="3"/>
    </row>
    <row r="173" spans="1:14" ht="15.75">
      <c r="A173" s="8">
        <f t="shared" si="47"/>
        <v>7350.01</v>
      </c>
      <c r="B173" s="3">
        <f t="shared" si="53"/>
        <v>-8.542608760821423</v>
      </c>
      <c r="C173" s="4">
        <f t="shared" si="54"/>
        <v>-16.4296171076927</v>
      </c>
      <c r="D173" s="3">
        <f t="shared" si="42"/>
        <v>-56.89194645642171</v>
      </c>
      <c r="E173" s="3">
        <f t="shared" si="43"/>
        <v>-64.77895480329298</v>
      </c>
      <c r="F173" s="9">
        <f t="shared" si="44"/>
        <v>2.940004</v>
      </c>
      <c r="G173" s="3">
        <f t="shared" si="45"/>
        <v>1.4624001752687238E-05</v>
      </c>
      <c r="H173" s="3">
        <f t="shared" si="46"/>
        <v>-48.34933769560028</v>
      </c>
      <c r="I173" s="7">
        <f t="shared" si="48"/>
        <v>0.7</v>
      </c>
      <c r="J173" s="7">
        <f t="shared" si="49"/>
        <v>5000</v>
      </c>
      <c r="K173" s="7">
        <f t="shared" si="50"/>
        <v>1750</v>
      </c>
      <c r="L173" s="7">
        <f t="shared" si="51"/>
        <v>30</v>
      </c>
      <c r="M173" s="7">
        <f t="shared" si="52"/>
        <v>3500</v>
      </c>
      <c r="N173" s="3"/>
    </row>
    <row r="174" spans="1:14" ht="15.75">
      <c r="A174" s="8">
        <f t="shared" si="47"/>
        <v>7500.01</v>
      </c>
      <c r="B174" s="3">
        <f t="shared" si="53"/>
        <v>-9.039628076619621</v>
      </c>
      <c r="C174" s="4">
        <f t="shared" si="54"/>
        <v>-17.32912552699313</v>
      </c>
      <c r="D174" s="3">
        <f t="shared" si="42"/>
        <v>-56.87716801485669</v>
      </c>
      <c r="E174" s="3">
        <f t="shared" si="43"/>
        <v>-65.16666546523021</v>
      </c>
      <c r="F174" s="9">
        <f t="shared" si="44"/>
        <v>3.000004</v>
      </c>
      <c r="G174" s="3">
        <f t="shared" si="45"/>
        <v>1.645303441692427E-05</v>
      </c>
      <c r="H174" s="3">
        <f t="shared" si="46"/>
        <v>-47.83753993823707</v>
      </c>
      <c r="I174" s="7">
        <f t="shared" si="48"/>
        <v>0.7</v>
      </c>
      <c r="J174" s="7">
        <f t="shared" si="49"/>
        <v>5000</v>
      </c>
      <c r="K174" s="7">
        <f t="shared" si="50"/>
        <v>1750</v>
      </c>
      <c r="L174" s="7">
        <f t="shared" si="51"/>
        <v>30</v>
      </c>
      <c r="M174" s="7">
        <f t="shared" si="52"/>
        <v>3500</v>
      </c>
      <c r="N174" s="3"/>
    </row>
    <row r="175" spans="1:14" ht="15.75">
      <c r="A175" s="8">
        <f t="shared" si="47"/>
        <v>7650.01</v>
      </c>
      <c r="B175" s="3">
        <f t="shared" si="53"/>
        <v>-9.545142417893862</v>
      </c>
      <c r="C175" s="4">
        <f t="shared" si="54"/>
        <v>-18.208875671463524</v>
      </c>
      <c r="D175" s="3">
        <f t="shared" si="42"/>
        <v>-58.62971767898741</v>
      </c>
      <c r="E175" s="3">
        <f t="shared" si="43"/>
        <v>-67.29345093255708</v>
      </c>
      <c r="F175" s="9">
        <f t="shared" si="44"/>
        <v>3.060004</v>
      </c>
      <c r="G175" s="3">
        <f t="shared" si="45"/>
        <v>1.2346460573389048E-05</v>
      </c>
      <c r="H175" s="3">
        <f t="shared" si="46"/>
        <v>-49.08457526109355</v>
      </c>
      <c r="I175" s="7">
        <f t="shared" si="48"/>
        <v>0.7</v>
      </c>
      <c r="J175" s="7">
        <f t="shared" si="49"/>
        <v>5000</v>
      </c>
      <c r="K175" s="7">
        <f t="shared" si="50"/>
        <v>1750</v>
      </c>
      <c r="L175" s="7">
        <f t="shared" si="51"/>
        <v>30</v>
      </c>
      <c r="M175" s="7">
        <f t="shared" si="52"/>
        <v>3500</v>
      </c>
      <c r="N175" s="3"/>
    </row>
    <row r="176" spans="1:14" ht="15.75">
      <c r="A176" s="8">
        <f t="shared" si="47"/>
        <v>7800.01</v>
      </c>
      <c r="B176" s="3">
        <f t="shared" si="53"/>
        <v>-10.057983621109635</v>
      </c>
      <c r="C176" s="4">
        <f t="shared" si="54"/>
        <v>-19.06919027703205</v>
      </c>
      <c r="D176" s="3">
        <f t="shared" si="42"/>
        <v>-61.95657872888928</v>
      </c>
      <c r="E176" s="3">
        <f t="shared" si="43"/>
        <v>-70.96778538481169</v>
      </c>
      <c r="F176" s="9">
        <f t="shared" si="44"/>
        <v>3.120004</v>
      </c>
      <c r="G176" s="3">
        <f t="shared" si="45"/>
        <v>6.4586312446646106E-06</v>
      </c>
      <c r="H176" s="3">
        <f t="shared" si="46"/>
        <v>-51.89859510777965</v>
      </c>
      <c r="I176" s="7">
        <f t="shared" si="48"/>
        <v>0.7</v>
      </c>
      <c r="J176" s="7">
        <f t="shared" si="49"/>
        <v>5000</v>
      </c>
      <c r="K176" s="7">
        <f t="shared" si="50"/>
        <v>1750</v>
      </c>
      <c r="L176" s="7">
        <f t="shared" si="51"/>
        <v>30</v>
      </c>
      <c r="M176" s="7">
        <f t="shared" si="52"/>
        <v>3500</v>
      </c>
      <c r="N176" s="3"/>
    </row>
    <row r="177" spans="1:14" ht="15.75">
      <c r="A177" s="8">
        <f t="shared" si="47"/>
        <v>7950.01</v>
      </c>
      <c r="B177" s="3">
        <f t="shared" si="53"/>
        <v>-10.577006877935109</v>
      </c>
      <c r="C177" s="4">
        <f t="shared" si="54"/>
        <v>-19.910509125785914</v>
      </c>
      <c r="D177" s="3">
        <f t="shared" si="42"/>
        <v>-66.7755733261583</v>
      </c>
      <c r="E177" s="3">
        <f t="shared" si="43"/>
        <v>-76.1090755740091</v>
      </c>
      <c r="F177" s="9">
        <f t="shared" si="44"/>
        <v>3.1800040000000003</v>
      </c>
      <c r="G177" s="3">
        <f t="shared" si="45"/>
        <v>2.3996248744690776E-06</v>
      </c>
      <c r="H177" s="3">
        <f t="shared" si="46"/>
        <v>-56.19856644822319</v>
      </c>
      <c r="I177" s="7">
        <f t="shared" si="48"/>
        <v>0.7</v>
      </c>
      <c r="J177" s="7">
        <f t="shared" si="49"/>
        <v>5000</v>
      </c>
      <c r="K177" s="7">
        <f t="shared" si="50"/>
        <v>1750</v>
      </c>
      <c r="L177" s="7">
        <f t="shared" si="51"/>
        <v>30</v>
      </c>
      <c r="M177" s="7">
        <f t="shared" si="52"/>
        <v>3500</v>
      </c>
      <c r="N177" s="3"/>
    </row>
    <row r="178" spans="1:14" ht="15.75">
      <c r="A178" s="8">
        <f t="shared" si="47"/>
        <v>8100.01</v>
      </c>
      <c r="B178" s="3">
        <f t="shared" si="53"/>
        <v>-11.101106155948358</v>
      </c>
      <c r="C178" s="4">
        <f t="shared" si="54"/>
        <v>-20.73334669518072</v>
      </c>
      <c r="D178" s="3">
        <f t="shared" si="42"/>
        <v>-74.24057853488664</v>
      </c>
      <c r="E178" s="3">
        <f t="shared" si="43"/>
        <v>-83.87281907411901</v>
      </c>
      <c r="F178" s="9">
        <f t="shared" si="44"/>
        <v>3.240004</v>
      </c>
      <c r="G178" s="3">
        <f t="shared" si="45"/>
        <v>4.853474610742579E-07</v>
      </c>
      <c r="H178" s="3">
        <f t="shared" si="46"/>
        <v>-63.13947237893828</v>
      </c>
      <c r="I178" s="7">
        <f t="shared" si="48"/>
        <v>0.7</v>
      </c>
      <c r="J178" s="7">
        <f t="shared" si="49"/>
        <v>5000</v>
      </c>
      <c r="K178" s="7">
        <f t="shared" si="50"/>
        <v>1750</v>
      </c>
      <c r="L178" s="7">
        <f t="shared" si="51"/>
        <v>30</v>
      </c>
      <c r="M178" s="7">
        <f t="shared" si="52"/>
        <v>3500</v>
      </c>
      <c r="N178" s="3"/>
    </row>
    <row r="179" spans="1:14" ht="15.75">
      <c r="A179" s="8">
        <f t="shared" si="47"/>
        <v>8250.01</v>
      </c>
      <c r="B179" s="3">
        <f t="shared" si="53"/>
        <v>-11.629226480416863</v>
      </c>
      <c r="C179" s="4">
        <f t="shared" si="54"/>
        <v>-21.538261879591083</v>
      </c>
      <c r="D179" s="3">
        <f t="shared" si="42"/>
        <v>-159.22468192264014</v>
      </c>
      <c r="E179" s="3">
        <f t="shared" si="43"/>
        <v>-169.13371732181437</v>
      </c>
      <c r="F179" s="9">
        <f t="shared" si="44"/>
        <v>3.300004</v>
      </c>
      <c r="G179" s="3">
        <f t="shared" si="45"/>
        <v>1.739620255457244E-15</v>
      </c>
      <c r="H179" s="3">
        <f t="shared" si="46"/>
        <v>-147.59545544222328</v>
      </c>
      <c r="I179" s="7">
        <f t="shared" si="48"/>
        <v>0.7</v>
      </c>
      <c r="J179" s="7">
        <f t="shared" si="49"/>
        <v>5000</v>
      </c>
      <c r="K179" s="7">
        <f t="shared" si="50"/>
        <v>1750</v>
      </c>
      <c r="L179" s="7">
        <f t="shared" si="51"/>
        <v>30</v>
      </c>
      <c r="M179" s="7">
        <f t="shared" si="52"/>
        <v>3500</v>
      </c>
      <c r="N179" s="3"/>
    </row>
    <row r="180" spans="1:14" ht="15.75">
      <c r="A180" s="8">
        <f t="shared" si="47"/>
        <v>8400.01</v>
      </c>
      <c r="B180" s="3">
        <f t="shared" si="53"/>
        <v>-12.16037313462249</v>
      </c>
      <c r="C180" s="4">
        <f t="shared" si="54"/>
        <v>-22.325836486327834</v>
      </c>
      <c r="D180" s="3">
        <f t="shared" si="42"/>
        <v>-77.14466246024918</v>
      </c>
      <c r="E180" s="3">
        <f t="shared" si="43"/>
        <v>-87.31012581195452</v>
      </c>
      <c r="F180" s="9">
        <f t="shared" si="44"/>
        <v>3.360004</v>
      </c>
      <c r="G180" s="3">
        <f t="shared" si="45"/>
        <v>3.173737968087598E-07</v>
      </c>
      <c r="H180" s="3">
        <f t="shared" si="46"/>
        <v>-64.98428932562669</v>
      </c>
      <c r="I180" s="7">
        <f t="shared" si="48"/>
        <v>0.7</v>
      </c>
      <c r="J180" s="7">
        <f t="shared" si="49"/>
        <v>5000</v>
      </c>
      <c r="K180" s="7">
        <f t="shared" si="50"/>
        <v>1750</v>
      </c>
      <c r="L180" s="7">
        <f t="shared" si="51"/>
        <v>30</v>
      </c>
      <c r="M180" s="7">
        <f t="shared" si="52"/>
        <v>3500</v>
      </c>
      <c r="N180" s="3"/>
    </row>
    <row r="181" spans="1:14" ht="15.75">
      <c r="A181" s="8">
        <f t="shared" si="47"/>
        <v>8550.01</v>
      </c>
      <c r="B181" s="3">
        <f t="shared" si="53"/>
        <v>-12.693617990836705</v>
      </c>
      <c r="C181" s="4">
        <f t="shared" si="54"/>
        <v>-23.096660091505615</v>
      </c>
      <c r="D181" s="3">
        <f t="shared" si="42"/>
        <v>-72.54005298401164</v>
      </c>
      <c r="E181" s="3">
        <f t="shared" si="43"/>
        <v>-82.94309508468055</v>
      </c>
      <c r="F181" s="9">
        <f t="shared" si="44"/>
        <v>3.420004</v>
      </c>
      <c r="G181" s="3">
        <f t="shared" si="45"/>
        <v>1.0359922359496277E-06</v>
      </c>
      <c r="H181" s="3">
        <f t="shared" si="46"/>
        <v>-59.84643499317493</v>
      </c>
      <c r="I181" s="7">
        <f t="shared" si="48"/>
        <v>0.7</v>
      </c>
      <c r="J181" s="7">
        <f t="shared" si="49"/>
        <v>5000</v>
      </c>
      <c r="K181" s="7">
        <f t="shared" si="50"/>
        <v>1750</v>
      </c>
      <c r="L181" s="7">
        <f t="shared" si="51"/>
        <v>30</v>
      </c>
      <c r="M181" s="7">
        <f t="shared" si="52"/>
        <v>3500</v>
      </c>
      <c r="N181" s="3"/>
    </row>
    <row r="182" spans="1:14" ht="15.75">
      <c r="A182" s="8">
        <f t="shared" si="47"/>
        <v>8700.01</v>
      </c>
      <c r="B182" s="3">
        <f t="shared" si="53"/>
        <v>-13.228103286337882</v>
      </c>
      <c r="C182" s="4">
        <f t="shared" si="54"/>
        <v>-23.85131949697437</v>
      </c>
      <c r="D182" s="3">
        <f t="shared" si="42"/>
        <v>-70.41198137006936</v>
      </c>
      <c r="E182" s="3">
        <f t="shared" si="43"/>
        <v>-81.03519758070584</v>
      </c>
      <c r="F182" s="9">
        <f t="shared" si="44"/>
        <v>3.480004</v>
      </c>
      <c r="G182" s="3">
        <f t="shared" si="45"/>
        <v>1.912547330613199E-06</v>
      </c>
      <c r="H182" s="3">
        <f t="shared" si="46"/>
        <v>-57.18387808373148</v>
      </c>
      <c r="I182" s="7">
        <f t="shared" si="48"/>
        <v>0.7</v>
      </c>
      <c r="J182" s="7">
        <f t="shared" si="49"/>
        <v>5000</v>
      </c>
      <c r="K182" s="7">
        <f t="shared" si="50"/>
        <v>1750</v>
      </c>
      <c r="L182" s="7">
        <f t="shared" si="51"/>
        <v>30</v>
      </c>
      <c r="M182" s="7">
        <f t="shared" si="52"/>
        <v>3500</v>
      </c>
      <c r="N182" s="3"/>
    </row>
    <row r="183" spans="1:14" ht="15.75">
      <c r="A183" s="8">
        <f t="shared" si="47"/>
        <v>8850.01</v>
      </c>
      <c r="B183" s="3">
        <f t="shared" si="53"/>
        <v>-13.763043214454276</v>
      </c>
      <c r="C183" s="4">
        <f t="shared" si="54"/>
        <v>-24.590391510721254</v>
      </c>
      <c r="D183" s="3">
        <f t="shared" si="42"/>
        <v>-69.29243095251148</v>
      </c>
      <c r="E183" s="3">
        <f t="shared" si="43"/>
        <v>-80.11977924877846</v>
      </c>
      <c r="F183" s="9">
        <f t="shared" si="44"/>
        <v>3.540004</v>
      </c>
      <c r="G183" s="3">
        <f t="shared" si="45"/>
        <v>2.7993759437007088E-06</v>
      </c>
      <c r="H183" s="3">
        <f t="shared" si="46"/>
        <v>-55.52938773805721</v>
      </c>
      <c r="I183" s="7">
        <f t="shared" si="48"/>
        <v>0.7</v>
      </c>
      <c r="J183" s="7">
        <f t="shared" si="49"/>
        <v>5000</v>
      </c>
      <c r="K183" s="7">
        <f t="shared" si="50"/>
        <v>1750</v>
      </c>
      <c r="L183" s="7">
        <f t="shared" si="51"/>
        <v>30</v>
      </c>
      <c r="M183" s="7">
        <f t="shared" si="52"/>
        <v>3500</v>
      </c>
      <c r="N183" s="3"/>
    </row>
    <row r="184" spans="1:14" ht="15.75">
      <c r="A184" s="8">
        <f t="shared" si="47"/>
        <v>9000.01</v>
      </c>
      <c r="B184" s="3">
        <f t="shared" si="53"/>
        <v>-14.297723718217902</v>
      </c>
      <c r="C184" s="4">
        <f t="shared" si="54"/>
        <v>-25.314438123743756</v>
      </c>
      <c r="D184" s="3">
        <f t="shared" si="42"/>
        <v>-68.72680101224975</v>
      </c>
      <c r="E184" s="3">
        <f t="shared" si="43"/>
        <v>-79.7435154177756</v>
      </c>
      <c r="F184" s="9">
        <f t="shared" si="44"/>
        <v>3.600004</v>
      </c>
      <c r="G184" s="3">
        <f t="shared" si="45"/>
        <v>3.6065526002370052E-06</v>
      </c>
      <c r="H184" s="3">
        <f t="shared" si="46"/>
        <v>-54.42907729403184</v>
      </c>
      <c r="I184" s="7">
        <f t="shared" si="48"/>
        <v>0.7</v>
      </c>
      <c r="J184" s="7">
        <f t="shared" si="49"/>
        <v>5000</v>
      </c>
      <c r="K184" s="7">
        <f t="shared" si="50"/>
        <v>1750</v>
      </c>
      <c r="L184" s="7">
        <f t="shared" si="51"/>
        <v>30</v>
      </c>
      <c r="M184" s="7">
        <f t="shared" si="52"/>
        <v>3500</v>
      </c>
      <c r="N184" s="3"/>
    </row>
    <row r="185" spans="1:14" ht="15.75">
      <c r="A185" s="8">
        <f aca="true" t="shared" si="55" ref="A185:A216">(A184+3*J185/100)</f>
        <v>9150.01</v>
      </c>
      <c r="B185" s="3">
        <f t="shared" si="53"/>
        <v>-14.8315008635245</v>
      </c>
      <c r="C185" s="4">
        <f t="shared" si="54"/>
        <v>-26.024003410872044</v>
      </c>
      <c r="D185" s="3">
        <f t="shared" si="42"/>
        <v>-68.51650258753082</v>
      </c>
      <c r="E185" s="3">
        <f t="shared" si="43"/>
        <v>-79.70900513487837</v>
      </c>
      <c r="F185" s="9">
        <f t="shared" si="44"/>
        <v>3.6600040000000003</v>
      </c>
      <c r="G185" s="3">
        <f t="shared" si="45"/>
        <v>4.280552496623079E-06</v>
      </c>
      <c r="H185" s="3">
        <f t="shared" si="46"/>
        <v>-53.68500172400633</v>
      </c>
      <c r="I185" s="7">
        <f aca="true" t="shared" si="56" ref="I185:I216">(I184)</f>
        <v>0.7</v>
      </c>
      <c r="J185" s="7">
        <f aca="true" t="shared" si="57" ref="J185:J216">(J184)</f>
        <v>5000</v>
      </c>
      <c r="K185" s="7">
        <f aca="true" t="shared" si="58" ref="K185:K216">(K184)</f>
        <v>1750</v>
      </c>
      <c r="L185" s="7">
        <f aca="true" t="shared" si="59" ref="L185:L216">(L184)</f>
        <v>30</v>
      </c>
      <c r="M185" s="7">
        <f aca="true" t="shared" si="60" ref="M185:M216">(M184)</f>
        <v>3500</v>
      </c>
      <c r="N185" s="3"/>
    </row>
    <row r="186" spans="1:14" ht="15.75">
      <c r="A186" s="8">
        <f t="shared" si="55"/>
        <v>9300.01</v>
      </c>
      <c r="B186" s="3">
        <f t="shared" si="53"/>
        <v>-15.363798138947386</v>
      </c>
      <c r="C186" s="4">
        <f t="shared" si="54"/>
        <v>-26.719611667431277</v>
      </c>
      <c r="D186" s="3">
        <f t="shared" si="42"/>
        <v>-68.55856007458966</v>
      </c>
      <c r="E186" s="3">
        <f t="shared" si="43"/>
        <v>-79.91437360307356</v>
      </c>
      <c r="F186" s="9">
        <f t="shared" si="44"/>
        <v>3.720004</v>
      </c>
      <c r="G186" s="3">
        <f t="shared" si="45"/>
        <v>4.792077206035873E-06</v>
      </c>
      <c r="H186" s="3">
        <f t="shared" si="46"/>
        <v>-53.19476193564228</v>
      </c>
      <c r="I186" s="7">
        <f t="shared" si="56"/>
        <v>0.7</v>
      </c>
      <c r="J186" s="7">
        <f t="shared" si="57"/>
        <v>5000</v>
      </c>
      <c r="K186" s="7">
        <f t="shared" si="58"/>
        <v>1750</v>
      </c>
      <c r="L186" s="7">
        <f t="shared" si="59"/>
        <v>30</v>
      </c>
      <c r="M186" s="7">
        <f t="shared" si="60"/>
        <v>3500</v>
      </c>
      <c r="N186" s="3"/>
    </row>
    <row r="187" spans="1:14" ht="15.75">
      <c r="A187" s="8">
        <f t="shared" si="55"/>
        <v>9450.01</v>
      </c>
      <c r="B187" s="3">
        <f t="shared" si="53"/>
        <v>-15.894102988469827</v>
      </c>
      <c r="C187" s="4">
        <f t="shared" si="54"/>
        <v>-27.40176642725067</v>
      </c>
      <c r="D187" s="3">
        <f t="shared" si="42"/>
        <v>-68.79398655040588</v>
      </c>
      <c r="E187" s="3">
        <f t="shared" si="43"/>
        <v>-80.30164998918671</v>
      </c>
      <c r="F187" s="9">
        <f t="shared" si="44"/>
        <v>3.780004</v>
      </c>
      <c r="G187" s="3">
        <f t="shared" si="45"/>
        <v>5.128751344279122E-06</v>
      </c>
      <c r="H187" s="3">
        <f t="shared" si="46"/>
        <v>-52.89988356193604</v>
      </c>
      <c r="I187" s="7">
        <f t="shared" si="56"/>
        <v>0.7</v>
      </c>
      <c r="J187" s="7">
        <f t="shared" si="57"/>
        <v>5000</v>
      </c>
      <c r="K187" s="7">
        <f t="shared" si="58"/>
        <v>1750</v>
      </c>
      <c r="L187" s="7">
        <f t="shared" si="59"/>
        <v>30</v>
      </c>
      <c r="M187" s="7">
        <f t="shared" si="60"/>
        <v>3500</v>
      </c>
      <c r="N187" s="3"/>
    </row>
    <row r="188" spans="1:14" ht="15.75">
      <c r="A188" s="8">
        <f t="shared" si="55"/>
        <v>9600.01</v>
      </c>
      <c r="B188" s="3">
        <f t="shared" si="53"/>
        <v>-16.421962837619894</v>
      </c>
      <c r="C188" s="4">
        <f t="shared" si="54"/>
        <v>-28.07095010441426</v>
      </c>
      <c r="D188" s="3">
        <f t="shared" si="42"/>
        <v>-69.18705379756852</v>
      </c>
      <c r="E188" s="3">
        <f t="shared" si="43"/>
        <v>-80.83604106436289</v>
      </c>
      <c r="F188" s="9">
        <f t="shared" si="44"/>
        <v>3.840004</v>
      </c>
      <c r="G188" s="3">
        <f t="shared" si="45"/>
        <v>5.290429166588337E-06</v>
      </c>
      <c r="H188" s="3">
        <f t="shared" si="46"/>
        <v>-52.76509095994862</v>
      </c>
      <c r="I188" s="7">
        <f t="shared" si="56"/>
        <v>0.7</v>
      </c>
      <c r="J188" s="7">
        <f t="shared" si="57"/>
        <v>5000</v>
      </c>
      <c r="K188" s="7">
        <f t="shared" si="58"/>
        <v>1750</v>
      </c>
      <c r="L188" s="7">
        <f t="shared" si="59"/>
        <v>30</v>
      </c>
      <c r="M188" s="7">
        <f t="shared" si="60"/>
        <v>3500</v>
      </c>
      <c r="N188" s="3"/>
    </row>
    <row r="189" spans="1:14" ht="15.75">
      <c r="A189" s="8">
        <f t="shared" si="55"/>
        <v>9750.01</v>
      </c>
      <c r="B189" s="3">
        <f t="shared" si="53"/>
        <v>-16.94698082735215</v>
      </c>
      <c r="C189" s="4">
        <f t="shared" si="54"/>
        <v>-28.72762407150111</v>
      </c>
      <c r="D189" s="3">
        <f t="shared" si="42"/>
        <v>-69.71575709296945</v>
      </c>
      <c r="E189" s="3">
        <f t="shared" si="43"/>
        <v>-81.49640033711842</v>
      </c>
      <c r="F189" s="9">
        <f t="shared" si="44"/>
        <v>3.900004</v>
      </c>
      <c r="G189" s="3">
        <f t="shared" si="45"/>
        <v>5.2859417555114525E-06</v>
      </c>
      <c r="H189" s="3">
        <f t="shared" si="46"/>
        <v>-52.76877626561731</v>
      </c>
      <c r="I189" s="7">
        <f t="shared" si="56"/>
        <v>0.7</v>
      </c>
      <c r="J189" s="7">
        <f t="shared" si="57"/>
        <v>5000</v>
      </c>
      <c r="K189" s="7">
        <f t="shared" si="58"/>
        <v>1750</v>
      </c>
      <c r="L189" s="7">
        <f t="shared" si="59"/>
        <v>30</v>
      </c>
      <c r="M189" s="7">
        <f t="shared" si="60"/>
        <v>3500</v>
      </c>
      <c r="N189" s="3"/>
    </row>
    <row r="190" spans="1:14" ht="15.75">
      <c r="A190" s="8">
        <f t="shared" si="55"/>
        <v>9900.01</v>
      </c>
      <c r="B190" s="3">
        <f t="shared" si="53"/>
        <v>-17.46881142654147</v>
      </c>
      <c r="C190" s="4">
        <f t="shared" si="54"/>
        <v>-29.372229038236366</v>
      </c>
      <c r="D190" s="3">
        <f t="shared" si="42"/>
        <v>-70.3670641452349</v>
      </c>
      <c r="E190" s="3">
        <f t="shared" si="43"/>
        <v>-82.27048175692981</v>
      </c>
      <c r="F190" s="9">
        <f t="shared" si="44"/>
        <v>3.960004</v>
      </c>
      <c r="G190" s="3">
        <f t="shared" si="45"/>
        <v>5.1306776317314245E-06</v>
      </c>
      <c r="H190" s="3">
        <f t="shared" si="46"/>
        <v>-52.89825271869344</v>
      </c>
      <c r="I190" s="7">
        <f t="shared" si="56"/>
        <v>0.7</v>
      </c>
      <c r="J190" s="7">
        <f t="shared" si="57"/>
        <v>5000</v>
      </c>
      <c r="K190" s="7">
        <f t="shared" si="58"/>
        <v>1750</v>
      </c>
      <c r="L190" s="7">
        <f t="shared" si="59"/>
        <v>30</v>
      </c>
      <c r="M190" s="7">
        <f t="shared" si="60"/>
        <v>3500</v>
      </c>
      <c r="N190" s="3"/>
    </row>
    <row r="191" spans="1:14" ht="15.75">
      <c r="A191" s="8">
        <f t="shared" si="55"/>
        <v>10050.01</v>
      </c>
      <c r="B191" s="3">
        <f t="shared" si="53"/>
        <v>-17.987156054918934</v>
      </c>
      <c r="C191" s="4">
        <f t="shared" si="54"/>
        <v>-30.00518563176621</v>
      </c>
      <c r="D191" s="3">
        <f t="shared" si="42"/>
        <v>-71.13450593139791</v>
      </c>
      <c r="E191" s="3">
        <f t="shared" si="43"/>
        <v>-83.15253550824518</v>
      </c>
      <c r="F191" s="9">
        <f t="shared" si="44"/>
        <v>4.020004</v>
      </c>
      <c r="G191" s="3">
        <f t="shared" si="45"/>
        <v>4.844679062566398E-06</v>
      </c>
      <c r="H191" s="3">
        <f t="shared" si="46"/>
        <v>-53.14734987647897</v>
      </c>
      <c r="I191" s="7">
        <f t="shared" si="56"/>
        <v>0.7</v>
      </c>
      <c r="J191" s="7">
        <f t="shared" si="57"/>
        <v>5000</v>
      </c>
      <c r="K191" s="7">
        <f t="shared" si="58"/>
        <v>1750</v>
      </c>
      <c r="L191" s="7">
        <f t="shared" si="59"/>
        <v>30</v>
      </c>
      <c r="M191" s="7">
        <f t="shared" si="60"/>
        <v>3500</v>
      </c>
      <c r="N191" s="3"/>
    </row>
    <row r="192" spans="1:14" ht="15.75">
      <c r="A192" s="8">
        <f t="shared" si="55"/>
        <v>10200.01</v>
      </c>
      <c r="B192" s="3">
        <f t="shared" si="53"/>
        <v>-18.50175881453394</v>
      </c>
      <c r="C192" s="4">
        <f t="shared" si="54"/>
        <v>-30.626895106994443</v>
      </c>
      <c r="D192" s="3">
        <f t="shared" si="42"/>
        <v>-72.01709736109753</v>
      </c>
      <c r="E192" s="3">
        <f t="shared" si="43"/>
        <v>-84.14223365355802</v>
      </c>
      <c r="F192" s="9">
        <f t="shared" si="44"/>
        <v>4.080004</v>
      </c>
      <c r="G192" s="3">
        <f t="shared" si="45"/>
        <v>4.451087639031418E-06</v>
      </c>
      <c r="H192" s="3">
        <f t="shared" si="46"/>
        <v>-53.515338546563584</v>
      </c>
      <c r="I192" s="7">
        <f t="shared" si="56"/>
        <v>0.7</v>
      </c>
      <c r="J192" s="7">
        <f t="shared" si="57"/>
        <v>5000</v>
      </c>
      <c r="K192" s="7">
        <f t="shared" si="58"/>
        <v>1750</v>
      </c>
      <c r="L192" s="7">
        <f t="shared" si="59"/>
        <v>30</v>
      </c>
      <c r="M192" s="7">
        <f t="shared" si="60"/>
        <v>3500</v>
      </c>
      <c r="N192" s="3"/>
    </row>
    <row r="193" spans="1:14" ht="15.75">
      <c r="A193" s="8">
        <f t="shared" si="55"/>
        <v>10350.01</v>
      </c>
      <c r="B193" s="3">
        <f t="shared" si="53"/>
        <v>-19.01240239955897</v>
      </c>
      <c r="C193" s="4">
        <f t="shared" si="54"/>
        <v>-31.237740135326444</v>
      </c>
      <c r="D193" s="3">
        <f t="shared" si="42"/>
        <v>-73.01919103169375</v>
      </c>
      <c r="E193" s="3">
        <f t="shared" si="43"/>
        <v>-85.24452876746122</v>
      </c>
      <c r="F193" s="9">
        <f t="shared" si="44"/>
        <v>4.140004</v>
      </c>
      <c r="G193" s="3">
        <f t="shared" si="45"/>
        <v>3.9748535930103105E-06</v>
      </c>
      <c r="H193" s="3">
        <f t="shared" si="46"/>
        <v>-54.00678863213478</v>
      </c>
      <c r="I193" s="7">
        <f t="shared" si="56"/>
        <v>0.7</v>
      </c>
      <c r="J193" s="7">
        <f t="shared" si="57"/>
        <v>5000</v>
      </c>
      <c r="K193" s="7">
        <f t="shared" si="58"/>
        <v>1750</v>
      </c>
      <c r="L193" s="7">
        <f t="shared" si="59"/>
        <v>30</v>
      </c>
      <c r="M193" s="7">
        <f t="shared" si="60"/>
        <v>3500</v>
      </c>
      <c r="N193" s="3"/>
    </row>
    <row r="194" spans="1:14" ht="15.75">
      <c r="A194" s="8">
        <f t="shared" si="55"/>
        <v>10500.01</v>
      </c>
      <c r="B194" s="3">
        <f t="shared" si="53"/>
        <v>-19.518904231221324</v>
      </c>
      <c r="C194" s="4">
        <f t="shared" si="54"/>
        <v>-31.83808563474281</v>
      </c>
      <c r="D194" s="3">
        <f t="shared" si="42"/>
        <v>-74.15121429188476</v>
      </c>
      <c r="E194" s="3">
        <f t="shared" si="43"/>
        <v>-86.47039569540624</v>
      </c>
      <c r="F194" s="9">
        <f t="shared" si="44"/>
        <v>4.200004</v>
      </c>
      <c r="G194" s="3">
        <f t="shared" si="45"/>
        <v>3.4416681590908864E-06</v>
      </c>
      <c r="H194" s="3">
        <f t="shared" si="46"/>
        <v>-54.632310060663436</v>
      </c>
      <c r="I194" s="7">
        <f t="shared" si="56"/>
        <v>0.7</v>
      </c>
      <c r="J194" s="7">
        <f t="shared" si="57"/>
        <v>5000</v>
      </c>
      <c r="K194" s="7">
        <f t="shared" si="58"/>
        <v>1750</v>
      </c>
      <c r="L194" s="7">
        <f t="shared" si="59"/>
        <v>30</v>
      </c>
      <c r="M194" s="7">
        <f t="shared" si="60"/>
        <v>3500</v>
      </c>
      <c r="N194" s="3"/>
    </row>
    <row r="195" spans="1:14" ht="15.75">
      <c r="A195" s="8">
        <f t="shared" si="55"/>
        <v>10650.01</v>
      </c>
      <c r="B195" s="3">
        <f t="shared" si="53"/>
        <v>-20.021112846359465</v>
      </c>
      <c r="C195" s="4">
        <f t="shared" si="54"/>
        <v>-32.42827961480692</v>
      </c>
      <c r="D195" s="3">
        <f t="shared" si="42"/>
        <v>-75.43155552134269</v>
      </c>
      <c r="E195" s="3">
        <f t="shared" si="43"/>
        <v>-87.83872228979016</v>
      </c>
      <c r="F195" s="9">
        <f t="shared" si="44"/>
        <v>4.260004</v>
      </c>
      <c r="G195" s="3">
        <f t="shared" si="45"/>
        <v>2.877105137378093E-06</v>
      </c>
      <c r="H195" s="3">
        <f t="shared" si="46"/>
        <v>-55.41044267498323</v>
      </c>
      <c r="I195" s="7">
        <f t="shared" si="56"/>
        <v>0.7</v>
      </c>
      <c r="J195" s="7">
        <f t="shared" si="57"/>
        <v>5000</v>
      </c>
      <c r="K195" s="7">
        <f t="shared" si="58"/>
        <v>1750</v>
      </c>
      <c r="L195" s="7">
        <f t="shared" si="59"/>
        <v>30</v>
      </c>
      <c r="M195" s="7">
        <f t="shared" si="60"/>
        <v>3500</v>
      </c>
      <c r="N195" s="3"/>
    </row>
    <row r="196" spans="1:14" ht="15.75">
      <c r="A196" s="8">
        <f t="shared" si="55"/>
        <v>10800.01</v>
      </c>
      <c r="B196" s="3">
        <f t="shared" si="53"/>
        <v>-20.51890455394993</v>
      </c>
      <c r="C196" s="4">
        <f t="shared" si="54"/>
        <v>-33.00865401804119</v>
      </c>
      <c r="D196" s="3">
        <f t="shared" si="42"/>
        <v>-76.8903545170378</v>
      </c>
      <c r="E196" s="3">
        <f t="shared" si="43"/>
        <v>-89.38010398112907</v>
      </c>
      <c r="F196" s="9">
        <f t="shared" si="44"/>
        <v>4.320004</v>
      </c>
      <c r="G196" s="3">
        <f t="shared" si="45"/>
        <v>2.3059771720292966E-06</v>
      </c>
      <c r="H196" s="3">
        <f t="shared" si="46"/>
        <v>-56.371449963087876</v>
      </c>
      <c r="I196" s="7">
        <f t="shared" si="56"/>
        <v>0.7</v>
      </c>
      <c r="J196" s="7">
        <f t="shared" si="57"/>
        <v>5000</v>
      </c>
      <c r="K196" s="7">
        <f t="shared" si="58"/>
        <v>1750</v>
      </c>
      <c r="L196" s="7">
        <f t="shared" si="59"/>
        <v>30</v>
      </c>
      <c r="M196" s="7">
        <f t="shared" si="60"/>
        <v>3500</v>
      </c>
      <c r="N196" s="3"/>
    </row>
    <row r="197" spans="1:14" ht="15.75">
      <c r="A197" s="8">
        <f t="shared" si="55"/>
        <v>10950.01</v>
      </c>
      <c r="B197" s="3">
        <f t="shared" si="53"/>
        <v>-21.01218036329103</v>
      </c>
      <c r="C197" s="4">
        <f t="shared" si="54"/>
        <v>-33.57952554484329</v>
      </c>
      <c r="D197" s="3">
        <f t="shared" si="42"/>
        <v>-78.57700876454311</v>
      </c>
      <c r="E197" s="3">
        <f t="shared" si="43"/>
        <v>-91.14435394609538</v>
      </c>
      <c r="F197" s="9">
        <f t="shared" si="44"/>
        <v>4.3800040000000005</v>
      </c>
      <c r="G197" s="3">
        <f t="shared" si="45"/>
        <v>1.7519316552905394E-06</v>
      </c>
      <c r="H197" s="3">
        <f t="shared" si="46"/>
        <v>-57.56482840125208</v>
      </c>
      <c r="I197" s="7">
        <f t="shared" si="56"/>
        <v>0.7</v>
      </c>
      <c r="J197" s="7">
        <f t="shared" si="57"/>
        <v>5000</v>
      </c>
      <c r="K197" s="7">
        <f t="shared" si="58"/>
        <v>1750</v>
      </c>
      <c r="L197" s="7">
        <f t="shared" si="59"/>
        <v>30</v>
      </c>
      <c r="M197" s="7">
        <f t="shared" si="60"/>
        <v>3500</v>
      </c>
      <c r="N197" s="3"/>
    </row>
    <row r="198" spans="1:14" ht="15.75">
      <c r="A198" s="8">
        <f t="shared" si="55"/>
        <v>11100.01</v>
      </c>
      <c r="B198" s="3">
        <f t="shared" si="53"/>
        <v>-21.500863179744655</v>
      </c>
      <c r="C198" s="4">
        <f t="shared" si="54"/>
        <v>-34.14119645331056</v>
      </c>
      <c r="D198" s="3">
        <f t="shared" si="42"/>
        <v>-80.57597898931674</v>
      </c>
      <c r="E198" s="3">
        <f t="shared" si="43"/>
        <v>-93.21631226288264</v>
      </c>
      <c r="F198" s="9">
        <f t="shared" si="44"/>
        <v>4.440004</v>
      </c>
      <c r="G198" s="3">
        <f t="shared" si="45"/>
        <v>1.2373381944626084E-06</v>
      </c>
      <c r="H198" s="3">
        <f t="shared" si="46"/>
        <v>-59.07511580957208</v>
      </c>
      <c r="I198" s="7">
        <f t="shared" si="56"/>
        <v>0.7</v>
      </c>
      <c r="J198" s="7">
        <f t="shared" si="57"/>
        <v>5000</v>
      </c>
      <c r="K198" s="7">
        <f t="shared" si="58"/>
        <v>1750</v>
      </c>
      <c r="L198" s="7">
        <f t="shared" si="59"/>
        <v>30</v>
      </c>
      <c r="M198" s="7">
        <f t="shared" si="60"/>
        <v>3500</v>
      </c>
      <c r="N198" s="3"/>
    </row>
    <row r="199" spans="1:14" ht="15.75">
      <c r="A199" s="8">
        <f t="shared" si="55"/>
        <v>11250.01</v>
      </c>
      <c r="B199" s="3">
        <f t="shared" si="53"/>
        <v>-21.98489525846556</v>
      </c>
      <c r="C199" s="4">
        <f t="shared" si="54"/>
        <v>-34.69395532840342</v>
      </c>
      <c r="D199" s="3">
        <f t="shared" si="42"/>
        <v>-83.04414802879813</v>
      </c>
      <c r="E199" s="3">
        <f t="shared" si="43"/>
        <v>-95.753208098736</v>
      </c>
      <c r="F199" s="9">
        <f t="shared" si="44"/>
        <v>4.500004</v>
      </c>
      <c r="G199" s="3">
        <f t="shared" si="45"/>
        <v>7.835644481251684E-07</v>
      </c>
      <c r="H199" s="3">
        <f t="shared" si="46"/>
        <v>-61.05925277033257</v>
      </c>
      <c r="I199" s="7">
        <f t="shared" si="56"/>
        <v>0.7</v>
      </c>
      <c r="J199" s="7">
        <f t="shared" si="57"/>
        <v>5000</v>
      </c>
      <c r="K199" s="7">
        <f t="shared" si="58"/>
        <v>1750</v>
      </c>
      <c r="L199" s="7">
        <f t="shared" si="59"/>
        <v>30</v>
      </c>
      <c r="M199" s="7">
        <f t="shared" si="60"/>
        <v>3500</v>
      </c>
      <c r="N199" s="3"/>
    </row>
    <row r="200" spans="1:14" ht="15.75">
      <c r="A200" s="8">
        <f t="shared" si="55"/>
        <v>11400.01</v>
      </c>
      <c r="B200" s="3">
        <f aca="true" t="shared" si="61" ref="B200:B224">10*LOG10(11025/((2.114*(A200-K200)/M200)^8+10*(2.114*(A200-K200)/M200)^6+135*(2.114*(A200-K200)/M200)^4+1575*(2.114*(A200-K200)/M200)^2+11025))</f>
        <v>-22.464235902897336</v>
      </c>
      <c r="C200" s="4">
        <f aca="true" t="shared" si="62" ref="C200:C224">(10*LOG10(1/(1+((A200-K200)/M200)^8)))</f>
        <v>-35.238077817102706</v>
      </c>
      <c r="D200" s="3">
        <f t="shared" si="42"/>
        <v>-86.31722353146348</v>
      </c>
      <c r="E200" s="3">
        <f t="shared" si="43"/>
        <v>-99.09106544566885</v>
      </c>
      <c r="F200" s="9">
        <f t="shared" si="44"/>
        <v>4.560004</v>
      </c>
      <c r="G200" s="3">
        <f t="shared" si="45"/>
        <v>4.118141236173908E-07</v>
      </c>
      <c r="H200" s="3">
        <f t="shared" si="46"/>
        <v>-63.85298762856615</v>
      </c>
      <c r="I200" s="7">
        <f t="shared" si="56"/>
        <v>0.7</v>
      </c>
      <c r="J200" s="7">
        <f t="shared" si="57"/>
        <v>5000</v>
      </c>
      <c r="K200" s="7">
        <f t="shared" si="58"/>
        <v>1750</v>
      </c>
      <c r="L200" s="7">
        <f t="shared" si="59"/>
        <v>30</v>
      </c>
      <c r="M200" s="7">
        <f t="shared" si="60"/>
        <v>3500</v>
      </c>
      <c r="N200" s="3"/>
    </row>
    <row r="201" spans="1:14" ht="15.75">
      <c r="A201" s="8">
        <f t="shared" si="55"/>
        <v>11550.01</v>
      </c>
      <c r="B201" s="3">
        <f t="shared" si="61"/>
        <v>-22.938859392571075</v>
      </c>
      <c r="C201" s="4">
        <f t="shared" si="62"/>
        <v>-35.77382732782211</v>
      </c>
      <c r="D201" s="3">
        <f t="shared" si="42"/>
        <v>-91.33055011944165</v>
      </c>
      <c r="E201" s="3">
        <f t="shared" si="43"/>
        <v>-104.16551805469268</v>
      </c>
      <c r="F201" s="9">
        <f t="shared" si="44"/>
        <v>4.620004</v>
      </c>
      <c r="G201" s="3">
        <f t="shared" si="45"/>
        <v>1.448207950278649E-07</v>
      </c>
      <c r="H201" s="3">
        <f t="shared" si="46"/>
        <v>-68.39169072687058</v>
      </c>
      <c r="I201" s="7">
        <f t="shared" si="56"/>
        <v>0.7</v>
      </c>
      <c r="J201" s="7">
        <f t="shared" si="57"/>
        <v>5000</v>
      </c>
      <c r="K201" s="7">
        <f t="shared" si="58"/>
        <v>1750</v>
      </c>
      <c r="L201" s="7">
        <f t="shared" si="59"/>
        <v>30</v>
      </c>
      <c r="M201" s="7">
        <f t="shared" si="60"/>
        <v>3500</v>
      </c>
      <c r="N201" s="3"/>
    </row>
    <row r="202" spans="1:14" ht="15.75">
      <c r="A202" s="8">
        <f t="shared" si="55"/>
        <v>11700.01</v>
      </c>
      <c r="B202" s="3">
        <f t="shared" si="61"/>
        <v>-23.40875312356193</v>
      </c>
      <c r="C202" s="4">
        <f t="shared" si="62"/>
        <v>-36.30145569348582</v>
      </c>
      <c r="D202" s="3">
        <f t="shared" si="42"/>
        <v>-103.49621125633672</v>
      </c>
      <c r="E202" s="3">
        <f t="shared" si="43"/>
        <v>-116.38891382626062</v>
      </c>
      <c r="F202" s="9">
        <f t="shared" si="44"/>
        <v>4.680004</v>
      </c>
      <c r="G202" s="3">
        <f t="shared" si="45"/>
        <v>9.800634355309189E-09</v>
      </c>
      <c r="H202" s="3">
        <f t="shared" si="46"/>
        <v>-80.0874581327748</v>
      </c>
      <c r="I202" s="7">
        <f t="shared" si="56"/>
        <v>0.7</v>
      </c>
      <c r="J202" s="7">
        <f t="shared" si="57"/>
        <v>5000</v>
      </c>
      <c r="K202" s="7">
        <f t="shared" si="58"/>
        <v>1750</v>
      </c>
      <c r="L202" s="7">
        <f t="shared" si="59"/>
        <v>30</v>
      </c>
      <c r="M202" s="7">
        <f t="shared" si="60"/>
        <v>3500</v>
      </c>
      <c r="N202" s="3"/>
    </row>
    <row r="203" spans="1:14" ht="15.75">
      <c r="A203" s="8">
        <f t="shared" si="55"/>
        <v>11850.01</v>
      </c>
      <c r="B203" s="3">
        <f t="shared" si="61"/>
        <v>-23.873915944562896</v>
      </c>
      <c r="C203" s="4">
        <f t="shared" si="62"/>
        <v>-36.82120379849176</v>
      </c>
      <c r="D203" s="3">
        <f t="shared" si="42"/>
        <v>-97.56749859879606</v>
      </c>
      <c r="E203" s="3">
        <f t="shared" si="43"/>
        <v>-110.51478645272493</v>
      </c>
      <c r="F203" s="9">
        <f t="shared" si="44"/>
        <v>4.740004</v>
      </c>
      <c r="G203" s="3">
        <f t="shared" si="45"/>
        <v>4.2721031931077974E-08</v>
      </c>
      <c r="H203" s="3">
        <f t="shared" si="46"/>
        <v>-73.69358265423317</v>
      </c>
      <c r="I203" s="7">
        <f t="shared" si="56"/>
        <v>0.7</v>
      </c>
      <c r="J203" s="7">
        <f t="shared" si="57"/>
        <v>5000</v>
      </c>
      <c r="K203" s="7">
        <f t="shared" si="58"/>
        <v>1750</v>
      </c>
      <c r="L203" s="7">
        <f t="shared" si="59"/>
        <v>30</v>
      </c>
      <c r="M203" s="7">
        <f t="shared" si="60"/>
        <v>3500</v>
      </c>
      <c r="N203" s="3"/>
    </row>
    <row r="204" spans="1:14" ht="15.75">
      <c r="A204" s="8">
        <f t="shared" si="55"/>
        <v>12000.01</v>
      </c>
      <c r="B204" s="3">
        <f t="shared" si="61"/>
        <v>-24.334356671702523</v>
      </c>
      <c r="C204" s="4">
        <f t="shared" si="62"/>
        <v>-37.33330217034301</v>
      </c>
      <c r="D204" s="3">
        <f t="shared" si="42"/>
        <v>-89.69864654282046</v>
      </c>
      <c r="E204" s="3">
        <f t="shared" si="43"/>
        <v>-102.69759204146095</v>
      </c>
      <c r="F204" s="9">
        <f t="shared" si="44"/>
        <v>4.800004</v>
      </c>
      <c r="G204" s="3">
        <f t="shared" si="45"/>
        <v>2.9078433914032385E-07</v>
      </c>
      <c r="H204" s="3">
        <f t="shared" si="46"/>
        <v>-65.36428987111793</v>
      </c>
      <c r="I204" s="7">
        <f t="shared" si="56"/>
        <v>0.7</v>
      </c>
      <c r="J204" s="7">
        <f t="shared" si="57"/>
        <v>5000</v>
      </c>
      <c r="K204" s="7">
        <f t="shared" si="58"/>
        <v>1750</v>
      </c>
      <c r="L204" s="7">
        <f t="shared" si="59"/>
        <v>30</v>
      </c>
      <c r="M204" s="7">
        <f t="shared" si="60"/>
        <v>3500</v>
      </c>
      <c r="N204" s="3"/>
    </row>
    <row r="205" spans="1:14" ht="15.75">
      <c r="A205" s="8">
        <f t="shared" si="55"/>
        <v>12150.01</v>
      </c>
      <c r="B205" s="3">
        <f t="shared" si="61"/>
        <v>-24.79009276579113</v>
      </c>
      <c r="C205" s="4">
        <f t="shared" si="62"/>
        <v>-37.837971537107386</v>
      </c>
      <c r="D205" s="3">
        <f t="shared" si="42"/>
        <v>-85.78928397766497</v>
      </c>
      <c r="E205" s="3">
        <f t="shared" si="43"/>
        <v>-98.83716274898123</v>
      </c>
      <c r="F205" s="9">
        <f t="shared" si="44"/>
        <v>4.860004</v>
      </c>
      <c r="G205" s="3">
        <f t="shared" si="45"/>
        <v>7.944761765232727E-07</v>
      </c>
      <c r="H205" s="3">
        <f t="shared" si="46"/>
        <v>-60.999191211873836</v>
      </c>
      <c r="I205" s="7">
        <f t="shared" si="56"/>
        <v>0.7</v>
      </c>
      <c r="J205" s="7">
        <f t="shared" si="57"/>
        <v>5000</v>
      </c>
      <c r="K205" s="7">
        <f t="shared" si="58"/>
        <v>1750</v>
      </c>
      <c r="L205" s="7">
        <f t="shared" si="59"/>
        <v>30</v>
      </c>
      <c r="M205" s="7">
        <f t="shared" si="60"/>
        <v>3500</v>
      </c>
      <c r="N205" s="3"/>
    </row>
    <row r="206" spans="1:14" ht="15.75">
      <c r="A206" s="8">
        <f t="shared" si="55"/>
        <v>12300.01</v>
      </c>
      <c r="B206" s="3">
        <f t="shared" si="61"/>
        <v>-25.2411491564961</v>
      </c>
      <c r="C206" s="4">
        <f t="shared" si="62"/>
        <v>-38.335423352108236</v>
      </c>
      <c r="D206" s="3">
        <f t="shared" si="42"/>
        <v>-83.5236567204337</v>
      </c>
      <c r="E206" s="3">
        <f t="shared" si="43"/>
        <v>-96.61793091604585</v>
      </c>
      <c r="F206" s="9">
        <f t="shared" si="44"/>
        <v>4.9200040000000005</v>
      </c>
      <c r="G206" s="3">
        <f t="shared" si="45"/>
        <v>1.4850779286166736E-06</v>
      </c>
      <c r="H206" s="3">
        <f t="shared" si="46"/>
        <v>-58.28250756393761</v>
      </c>
      <c r="I206" s="7">
        <f t="shared" si="56"/>
        <v>0.7</v>
      </c>
      <c r="J206" s="7">
        <f t="shared" si="57"/>
        <v>5000</v>
      </c>
      <c r="K206" s="7">
        <f t="shared" si="58"/>
        <v>1750</v>
      </c>
      <c r="L206" s="7">
        <f t="shared" si="59"/>
        <v>30</v>
      </c>
      <c r="M206" s="7">
        <f t="shared" si="60"/>
        <v>3500</v>
      </c>
      <c r="N206" s="3"/>
    </row>
    <row r="207" spans="1:14" ht="15.75">
      <c r="A207" s="8">
        <f t="shared" si="55"/>
        <v>12450.01</v>
      </c>
      <c r="B207" s="3">
        <f t="shared" si="61"/>
        <v>-25.687557198919407</v>
      </c>
      <c r="C207" s="4">
        <f t="shared" si="62"/>
        <v>-38.82586028739445</v>
      </c>
      <c r="D207" s="3">
        <f t="shared" si="42"/>
        <v>-82.74286462412448</v>
      </c>
      <c r="E207" s="3">
        <f t="shared" si="43"/>
        <v>-95.88116771259952</v>
      </c>
      <c r="F207" s="9">
        <f t="shared" si="44"/>
        <v>4.980004</v>
      </c>
      <c r="G207" s="3">
        <f t="shared" si="45"/>
        <v>1.9700137503867835E-06</v>
      </c>
      <c r="H207" s="3">
        <f t="shared" si="46"/>
        <v>-57.05530742520507</v>
      </c>
      <c r="I207" s="7">
        <f t="shared" si="56"/>
        <v>0.7</v>
      </c>
      <c r="J207" s="7">
        <f t="shared" si="57"/>
        <v>5000</v>
      </c>
      <c r="K207" s="7">
        <f t="shared" si="58"/>
        <v>1750</v>
      </c>
      <c r="L207" s="7">
        <f t="shared" si="59"/>
        <v>30</v>
      </c>
      <c r="M207" s="7">
        <f t="shared" si="60"/>
        <v>3500</v>
      </c>
      <c r="N207" s="3"/>
    </row>
    <row r="208" spans="1:14" ht="15.75">
      <c r="A208" s="8">
        <f t="shared" si="55"/>
        <v>12600.01</v>
      </c>
      <c r="B208" s="3">
        <f t="shared" si="61"/>
        <v>-26.129353749106766</v>
      </c>
      <c r="C208" s="4">
        <f t="shared" si="62"/>
        <v>-39.30947669761041</v>
      </c>
      <c r="D208" s="3">
        <f t="shared" si="42"/>
        <v>-83.69485092647616</v>
      </c>
      <c r="E208" s="3">
        <f t="shared" si="43"/>
        <v>-96.8749738749798</v>
      </c>
      <c r="F208" s="9">
        <f t="shared" si="44"/>
        <v>5.040004</v>
      </c>
      <c r="G208" s="3">
        <f t="shared" si="45"/>
        <v>1.7516618936675696E-06</v>
      </c>
      <c r="H208" s="3">
        <f t="shared" si="46"/>
        <v>-57.565497177369394</v>
      </c>
      <c r="I208" s="7">
        <f t="shared" si="56"/>
        <v>0.7</v>
      </c>
      <c r="J208" s="7">
        <f t="shared" si="57"/>
        <v>5000</v>
      </c>
      <c r="K208" s="7">
        <f t="shared" si="58"/>
        <v>1750</v>
      </c>
      <c r="L208" s="7">
        <f t="shared" si="59"/>
        <v>30</v>
      </c>
      <c r="M208" s="7">
        <f t="shared" si="60"/>
        <v>3500</v>
      </c>
      <c r="N208" s="3"/>
    </row>
    <row r="209" spans="1:14" ht="15.75">
      <c r="A209" s="8">
        <f t="shared" si="55"/>
        <v>12750.01</v>
      </c>
      <c r="B209" s="3">
        <f t="shared" si="61"/>
        <v>-26.566580346102203</v>
      </c>
      <c r="C209" s="4">
        <f t="shared" si="62"/>
        <v>-39.7864590559091</v>
      </c>
      <c r="D209" s="3">
        <f t="shared" si="42"/>
        <v>-86.30769386575076</v>
      </c>
      <c r="E209" s="3">
        <f t="shared" si="43"/>
        <v>-99.52757257555766</v>
      </c>
      <c r="F209" s="9">
        <f t="shared" si="44"/>
        <v>5.100004</v>
      </c>
      <c r="G209" s="3">
        <f t="shared" si="45"/>
        <v>1.061423376140242E-06</v>
      </c>
      <c r="H209" s="3">
        <f t="shared" si="46"/>
        <v>-59.741113519648565</v>
      </c>
      <c r="I209" s="7">
        <f t="shared" si="56"/>
        <v>0.7</v>
      </c>
      <c r="J209" s="7">
        <f t="shared" si="57"/>
        <v>5000</v>
      </c>
      <c r="K209" s="7">
        <f t="shared" si="58"/>
        <v>1750</v>
      </c>
      <c r="L209" s="7">
        <f t="shared" si="59"/>
        <v>30</v>
      </c>
      <c r="M209" s="7">
        <f t="shared" si="60"/>
        <v>3500</v>
      </c>
      <c r="N209" s="3"/>
    </row>
    <row r="210" spans="1:14" ht="15.75">
      <c r="A210" s="8">
        <f t="shared" si="55"/>
        <v>12900.01</v>
      </c>
      <c r="B210" s="3">
        <f t="shared" si="61"/>
        <v>-26.999282489236638</v>
      </c>
      <c r="C210" s="4">
        <f t="shared" si="62"/>
        <v>-40.25698636353697</v>
      </c>
      <c r="D210" s="3">
        <f t="shared" si="42"/>
        <v>-90.36725842542492</v>
      </c>
      <c r="E210" s="3">
        <f t="shared" si="43"/>
        <v>-103.62496229972525</v>
      </c>
      <c r="F210" s="9">
        <f t="shared" si="44"/>
        <v>5.160004</v>
      </c>
      <c r="G210" s="3">
        <f t="shared" si="45"/>
        <v>4.6047112979479766E-07</v>
      </c>
      <c r="H210" s="3">
        <f t="shared" si="46"/>
        <v>-63.36797593618829</v>
      </c>
      <c r="I210" s="7">
        <f t="shared" si="56"/>
        <v>0.7</v>
      </c>
      <c r="J210" s="7">
        <f t="shared" si="57"/>
        <v>5000</v>
      </c>
      <c r="K210" s="7">
        <f t="shared" si="58"/>
        <v>1750</v>
      </c>
      <c r="L210" s="7">
        <f t="shared" si="59"/>
        <v>30</v>
      </c>
      <c r="M210" s="7">
        <f t="shared" si="60"/>
        <v>3500</v>
      </c>
      <c r="N210" s="3"/>
    </row>
    <row r="211" spans="1:14" ht="15.75">
      <c r="A211" s="8">
        <f t="shared" si="55"/>
        <v>13050.01</v>
      </c>
      <c r="B211" s="3">
        <f t="shared" si="61"/>
        <v>-27.42750900037873</v>
      </c>
      <c r="C211" s="4">
        <f t="shared" si="62"/>
        <v>-40.721230534680046</v>
      </c>
      <c r="D211" s="3">
        <f t="shared" si="42"/>
        <v>-96.41157524247475</v>
      </c>
      <c r="E211" s="3">
        <f t="shared" si="43"/>
        <v>-109.70529677677607</v>
      </c>
      <c r="F211" s="9">
        <f t="shared" si="44"/>
        <v>5.220004</v>
      </c>
      <c r="G211" s="3">
        <f t="shared" si="45"/>
        <v>1.2635527456504132E-07</v>
      </c>
      <c r="H211" s="3">
        <f t="shared" si="46"/>
        <v>-68.98406624209602</v>
      </c>
      <c r="I211" s="7">
        <f t="shared" si="56"/>
        <v>0.7</v>
      </c>
      <c r="J211" s="7">
        <f t="shared" si="57"/>
        <v>5000</v>
      </c>
      <c r="K211" s="7">
        <f t="shared" si="58"/>
        <v>1750</v>
      </c>
      <c r="L211" s="7">
        <f t="shared" si="59"/>
        <v>30</v>
      </c>
      <c r="M211" s="7">
        <f t="shared" si="60"/>
        <v>3500</v>
      </c>
      <c r="N211" s="3"/>
    </row>
    <row r="212" spans="1:14" ht="15.75">
      <c r="A212" s="8">
        <f t="shared" si="55"/>
        <v>13200.01</v>
      </c>
      <c r="B212" s="3">
        <f t="shared" si="61"/>
        <v>-27.85131146186228</v>
      </c>
      <c r="C212" s="4">
        <f t="shared" si="62"/>
        <v>-41.17935675810459</v>
      </c>
      <c r="D212" s="3">
        <f t="shared" si="42"/>
        <v>-109.6805346076105</v>
      </c>
      <c r="E212" s="3">
        <f t="shared" si="43"/>
        <v>-123.0085799038528</v>
      </c>
      <c r="F212" s="9">
        <f t="shared" si="44"/>
        <v>5.280004</v>
      </c>
      <c r="G212" s="3">
        <f t="shared" si="45"/>
        <v>6.562626462958298E-09</v>
      </c>
      <c r="H212" s="3">
        <f t="shared" si="46"/>
        <v>-81.82922314574822</v>
      </c>
      <c r="I212" s="7">
        <f t="shared" si="56"/>
        <v>0.7</v>
      </c>
      <c r="J212" s="7">
        <f t="shared" si="57"/>
        <v>5000</v>
      </c>
      <c r="K212" s="7">
        <f t="shared" si="58"/>
        <v>1750</v>
      </c>
      <c r="L212" s="7">
        <f t="shared" si="59"/>
        <v>30</v>
      </c>
      <c r="M212" s="7">
        <f t="shared" si="60"/>
        <v>3500</v>
      </c>
      <c r="N212" s="3"/>
    </row>
    <row r="213" spans="1:14" ht="15.75">
      <c r="A213" s="8">
        <f t="shared" si="55"/>
        <v>13350.01</v>
      </c>
      <c r="B213" s="3">
        <f t="shared" si="61"/>
        <v>-28.270743721728202</v>
      </c>
      <c r="C213" s="4">
        <f t="shared" si="62"/>
        <v>-41.63152383705861</v>
      </c>
      <c r="D213" s="3">
        <f t="shared" si="42"/>
        <v>-104.86748990258243</v>
      </c>
      <c r="E213" s="3">
        <f t="shared" si="43"/>
        <v>-118.22827001791285</v>
      </c>
      <c r="F213" s="9">
        <f t="shared" si="44"/>
        <v>5.340004</v>
      </c>
      <c r="G213" s="3">
        <f t="shared" si="45"/>
        <v>2.1894013519016902E-08</v>
      </c>
      <c r="H213" s="3">
        <f t="shared" si="46"/>
        <v>-76.59674618085424</v>
      </c>
      <c r="I213" s="7">
        <f t="shared" si="56"/>
        <v>0.7</v>
      </c>
      <c r="J213" s="7">
        <f t="shared" si="57"/>
        <v>5000</v>
      </c>
      <c r="K213" s="7">
        <f t="shared" si="58"/>
        <v>1750</v>
      </c>
      <c r="L213" s="7">
        <f t="shared" si="59"/>
        <v>30</v>
      </c>
      <c r="M213" s="7">
        <f t="shared" si="60"/>
        <v>3500</v>
      </c>
      <c r="N213" s="3"/>
    </row>
    <row r="214" spans="1:14" ht="15.75">
      <c r="A214" s="8">
        <f t="shared" si="55"/>
        <v>13500.01</v>
      </c>
      <c r="B214" s="3">
        <f t="shared" si="61"/>
        <v>-28.685861458774227</v>
      </c>
      <c r="C214" s="4">
        <f t="shared" si="62"/>
        <v>-42.07788450882724</v>
      </c>
      <c r="D214" s="3">
        <f t="shared" si="42"/>
        <v>-98.09026475372535</v>
      </c>
      <c r="E214" s="3">
        <f t="shared" si="43"/>
        <v>-111.48228780377836</v>
      </c>
      <c r="F214" s="9">
        <f t="shared" si="44"/>
        <v>5.400004</v>
      </c>
      <c r="G214" s="3">
        <f t="shared" si="45"/>
        <v>1.1469901029248983E-07</v>
      </c>
      <c r="H214" s="3">
        <f t="shared" si="46"/>
        <v>-69.40440329495112</v>
      </c>
      <c r="I214" s="7">
        <f t="shared" si="56"/>
        <v>0.7</v>
      </c>
      <c r="J214" s="7">
        <f t="shared" si="57"/>
        <v>5000</v>
      </c>
      <c r="K214" s="7">
        <f t="shared" si="58"/>
        <v>1750</v>
      </c>
      <c r="L214" s="7">
        <f t="shared" si="59"/>
        <v>30</v>
      </c>
      <c r="M214" s="7">
        <f t="shared" si="60"/>
        <v>3500</v>
      </c>
      <c r="N214" s="3"/>
    </row>
    <row r="215" spans="1:14" ht="15.75">
      <c r="A215" s="8">
        <f t="shared" si="55"/>
        <v>13650.01</v>
      </c>
      <c r="B215" s="3">
        <f t="shared" si="61"/>
        <v>-29.0967218006907</v>
      </c>
      <c r="C215" s="4">
        <f t="shared" si="62"/>
        <v>-42.518585745258775</v>
      </c>
      <c r="D215" s="3">
        <f t="shared" si="42"/>
        <v>-95.16302207221868</v>
      </c>
      <c r="E215" s="3">
        <f t="shared" si="43"/>
        <v>-108.58488601678675</v>
      </c>
      <c r="F215" s="9">
        <f t="shared" si="44"/>
        <v>5.4600040000000005</v>
      </c>
      <c r="G215" s="3">
        <f t="shared" si="45"/>
        <v>2.473830689041604E-07</v>
      </c>
      <c r="H215" s="3">
        <f t="shared" si="46"/>
        <v>-66.06630027152798</v>
      </c>
      <c r="I215" s="7">
        <f t="shared" si="56"/>
        <v>0.7</v>
      </c>
      <c r="J215" s="7">
        <f t="shared" si="57"/>
        <v>5000</v>
      </c>
      <c r="K215" s="7">
        <f t="shared" si="58"/>
        <v>1750</v>
      </c>
      <c r="L215" s="7">
        <f t="shared" si="59"/>
        <v>30</v>
      </c>
      <c r="M215" s="7">
        <f t="shared" si="60"/>
        <v>3500</v>
      </c>
      <c r="N215" s="3"/>
    </row>
    <row r="216" spans="1:14" ht="15.75">
      <c r="A216" s="8">
        <f t="shared" si="55"/>
        <v>13800.01</v>
      </c>
      <c r="B216" s="3">
        <f t="shared" si="61"/>
        <v>-29.50338298927681</v>
      </c>
      <c r="C216" s="4">
        <f t="shared" si="62"/>
        <v>-42.95376903550096</v>
      </c>
      <c r="D216" s="3">
        <f aca="true" t="shared" si="63" ref="D216:D224">(H216+B216)</f>
        <v>-93.53374939226958</v>
      </c>
      <c r="E216" s="3">
        <f aca="true" t="shared" si="64" ref="E216:E224">(H216+C216)</f>
        <v>-106.98413543849372</v>
      </c>
      <c r="F216" s="9">
        <f aca="true" t="shared" si="65" ref="F216:F224">2*A216/J216</f>
        <v>5.520004</v>
      </c>
      <c r="G216" s="3">
        <f aca="true" t="shared" si="66" ref="G216:G224">(4*L216/J216)*(I216/(PI()*(I216*I216-F216*F216)))^2*(COS(PI()*I216)-COS(PI()*F216))^2/(1-2*COS(PI()*I216)*COS(PI()*F216)+0.5+0.5*COS(2*PI()*I216))</f>
        <v>3.9533326541865304E-07</v>
      </c>
      <c r="H216" s="3">
        <f aca="true" t="shared" si="67" ref="H216:H224">10*LOG10(G216)</f>
        <v>-64.03036640299277</v>
      </c>
      <c r="I216" s="7">
        <f t="shared" si="56"/>
        <v>0.7</v>
      </c>
      <c r="J216" s="7">
        <f t="shared" si="57"/>
        <v>5000</v>
      </c>
      <c r="K216" s="7">
        <f t="shared" si="58"/>
        <v>1750</v>
      </c>
      <c r="L216" s="7">
        <f t="shared" si="59"/>
        <v>30</v>
      </c>
      <c r="M216" s="7">
        <f t="shared" si="60"/>
        <v>3500</v>
      </c>
      <c r="N216" s="3"/>
    </row>
    <row r="217" spans="1:14" ht="15.75">
      <c r="A217" s="8">
        <f aca="true" t="shared" si="68" ref="A217:A224">(A216+3*J217/100)</f>
        <v>13950.01</v>
      </c>
      <c r="B217" s="3">
        <f t="shared" si="61"/>
        <v>-29.905904087380982</v>
      </c>
      <c r="C217" s="4">
        <f t="shared" si="62"/>
        <v>-43.38357065211109</v>
      </c>
      <c r="D217" s="3">
        <f t="shared" si="63"/>
        <v>-92.56600642179103</v>
      </c>
      <c r="E217" s="3">
        <f t="shared" si="64"/>
        <v>-106.04367298652114</v>
      </c>
      <c r="F217" s="9">
        <f t="shared" si="65"/>
        <v>5.580004</v>
      </c>
      <c r="G217" s="3">
        <f t="shared" si="66"/>
        <v>5.41988119185269E-07</v>
      </c>
      <c r="H217" s="3">
        <f t="shared" si="67"/>
        <v>-62.660102334410055</v>
      </c>
      <c r="I217" s="7">
        <f aca="true" t="shared" si="69" ref="I217:I224">(I216)</f>
        <v>0.7</v>
      </c>
      <c r="J217" s="7">
        <f aca="true" t="shared" si="70" ref="J217:J224">(J216)</f>
        <v>5000</v>
      </c>
      <c r="K217" s="7">
        <f aca="true" t="shared" si="71" ref="K217:K224">(K216)</f>
        <v>1750</v>
      </c>
      <c r="L217" s="7">
        <f aca="true" t="shared" si="72" ref="L217:L224">(L216)</f>
        <v>30</v>
      </c>
      <c r="M217" s="7">
        <f aca="true" t="shared" si="73" ref="M217:M224">(M216)</f>
        <v>3500</v>
      </c>
      <c r="N217" s="3"/>
    </row>
    <row r="218" spans="1:14" ht="15.75">
      <c r="A218" s="8">
        <f t="shared" si="68"/>
        <v>14100.01</v>
      </c>
      <c r="B218" s="3">
        <f t="shared" si="61"/>
        <v>-30.304344722795427</v>
      </c>
      <c r="C218" s="4">
        <f t="shared" si="62"/>
        <v>-43.8081219016291</v>
      </c>
      <c r="D218" s="3">
        <f t="shared" si="63"/>
        <v>-92.00488738810738</v>
      </c>
      <c r="E218" s="3">
        <f t="shared" si="64"/>
        <v>-105.50866456694105</v>
      </c>
      <c r="F218" s="9">
        <f t="shared" si="65"/>
        <v>5.640004</v>
      </c>
      <c r="G218" s="3">
        <f t="shared" si="66"/>
        <v>6.759985018669592E-07</v>
      </c>
      <c r="H218" s="3">
        <f t="shared" si="67"/>
        <v>-61.70054266531195</v>
      </c>
      <c r="I218" s="7">
        <f t="shared" si="69"/>
        <v>0.7</v>
      </c>
      <c r="J218" s="7">
        <f t="shared" si="70"/>
        <v>5000</v>
      </c>
      <c r="K218" s="7">
        <f t="shared" si="71"/>
        <v>1750</v>
      </c>
      <c r="L218" s="7">
        <f t="shared" si="72"/>
        <v>30</v>
      </c>
      <c r="M218" s="7">
        <f t="shared" si="73"/>
        <v>3500</v>
      </c>
      <c r="N218" s="3"/>
    </row>
    <row r="219" spans="1:14" ht="15.75">
      <c r="A219" s="8">
        <f t="shared" si="68"/>
        <v>14250.01</v>
      </c>
      <c r="B219" s="3">
        <f t="shared" si="61"/>
        <v>-30.69876486486176</v>
      </c>
      <c r="C219" s="4">
        <f t="shared" si="62"/>
        <v>-44.22754936063191</v>
      </c>
      <c r="D219" s="3">
        <f t="shared" si="63"/>
        <v>-91.72446757923666</v>
      </c>
      <c r="E219" s="3">
        <f t="shared" si="64"/>
        <v>-105.2532520750068</v>
      </c>
      <c r="F219" s="9">
        <f t="shared" si="65"/>
        <v>5.700004</v>
      </c>
      <c r="G219" s="3">
        <f t="shared" si="66"/>
        <v>7.896410704275136E-07</v>
      </c>
      <c r="H219" s="3">
        <f t="shared" si="67"/>
        <v>-61.025702714374894</v>
      </c>
      <c r="I219" s="7">
        <f t="shared" si="69"/>
        <v>0.7</v>
      </c>
      <c r="J219" s="7">
        <f t="shared" si="70"/>
        <v>5000</v>
      </c>
      <c r="K219" s="7">
        <f t="shared" si="71"/>
        <v>1750</v>
      </c>
      <c r="L219" s="7">
        <f t="shared" si="72"/>
        <v>30</v>
      </c>
      <c r="M219" s="7">
        <f t="shared" si="73"/>
        <v>3500</v>
      </c>
      <c r="N219" s="3"/>
    </row>
    <row r="220" spans="1:14" ht="15.75">
      <c r="A220" s="8">
        <f t="shared" si="68"/>
        <v>14400.01</v>
      </c>
      <c r="B220" s="3">
        <f t="shared" si="61"/>
        <v>-31.089224630017398</v>
      </c>
      <c r="C220" s="4">
        <f t="shared" si="62"/>
        <v>-44.64197509821881</v>
      </c>
      <c r="D220" s="3">
        <f t="shared" si="63"/>
        <v>-91.65474461599749</v>
      </c>
      <c r="E220" s="3">
        <f t="shared" si="64"/>
        <v>-105.2074950841989</v>
      </c>
      <c r="F220" s="9">
        <f t="shared" si="65"/>
        <v>5.760004</v>
      </c>
      <c r="G220" s="3">
        <f t="shared" si="66"/>
        <v>8.779059680715559E-07</v>
      </c>
      <c r="H220" s="3">
        <f t="shared" si="67"/>
        <v>-60.56551998598009</v>
      </c>
      <c r="I220" s="7">
        <f t="shared" si="69"/>
        <v>0.7</v>
      </c>
      <c r="J220" s="7">
        <f t="shared" si="70"/>
        <v>5000</v>
      </c>
      <c r="K220" s="7">
        <f t="shared" si="71"/>
        <v>1750</v>
      </c>
      <c r="L220" s="7">
        <f t="shared" si="72"/>
        <v>30</v>
      </c>
      <c r="M220" s="7">
        <f t="shared" si="73"/>
        <v>3500</v>
      </c>
      <c r="N220" s="3"/>
    </row>
    <row r="221" spans="1:14" ht="15.75">
      <c r="A221" s="8">
        <f t="shared" si="68"/>
        <v>14550.01</v>
      </c>
      <c r="B221" s="3">
        <f t="shared" si="61"/>
        <v>-31.475784112935244</v>
      </c>
      <c r="C221" s="4">
        <f t="shared" si="62"/>
        <v>-45.05151688581368</v>
      </c>
      <c r="D221" s="3">
        <f t="shared" si="63"/>
        <v>-91.75405239213887</v>
      </c>
      <c r="E221" s="3">
        <f t="shared" si="64"/>
        <v>-105.32978516501731</v>
      </c>
      <c r="F221" s="9">
        <f t="shared" si="65"/>
        <v>5.820004</v>
      </c>
      <c r="G221" s="3">
        <f t="shared" si="66"/>
        <v>9.379359281786336E-07</v>
      </c>
      <c r="H221" s="3">
        <f t="shared" si="67"/>
        <v>-60.27826827920363</v>
      </c>
      <c r="I221" s="7">
        <f t="shared" si="69"/>
        <v>0.7</v>
      </c>
      <c r="J221" s="7">
        <f t="shared" si="70"/>
        <v>5000</v>
      </c>
      <c r="K221" s="7">
        <f t="shared" si="71"/>
        <v>1750</v>
      </c>
      <c r="L221" s="7">
        <f t="shared" si="72"/>
        <v>30</v>
      </c>
      <c r="M221" s="7">
        <f t="shared" si="73"/>
        <v>3500</v>
      </c>
      <c r="N221" s="3"/>
    </row>
    <row r="222" spans="1:14" ht="15.75">
      <c r="A222" s="8">
        <f t="shared" si="68"/>
        <v>14700.01</v>
      </c>
      <c r="B222" s="3">
        <f t="shared" si="61"/>
        <v>-31.858503240286097</v>
      </c>
      <c r="C222" s="4">
        <f t="shared" si="62"/>
        <v>-45.45628839510854</v>
      </c>
      <c r="D222" s="3">
        <f t="shared" si="63"/>
        <v>-91.99685256406543</v>
      </c>
      <c r="E222" s="3">
        <f t="shared" si="64"/>
        <v>-105.59463771888787</v>
      </c>
      <c r="F222" s="9">
        <f t="shared" si="65"/>
        <v>5.8800040000000005</v>
      </c>
      <c r="G222" s="3">
        <f t="shared" si="66"/>
        <v>9.686459514323054E-07</v>
      </c>
      <c r="H222" s="3">
        <f t="shared" si="67"/>
        <v>-60.13834932377934</v>
      </c>
      <c r="I222" s="7">
        <f t="shared" si="69"/>
        <v>0.7</v>
      </c>
      <c r="J222" s="7">
        <f t="shared" si="70"/>
        <v>5000</v>
      </c>
      <c r="K222" s="7">
        <f t="shared" si="71"/>
        <v>1750</v>
      </c>
      <c r="L222" s="7">
        <f t="shared" si="72"/>
        <v>30</v>
      </c>
      <c r="M222" s="7">
        <f t="shared" si="73"/>
        <v>3500</v>
      </c>
      <c r="N222" s="3"/>
    </row>
    <row r="223" spans="1:14" ht="15.75">
      <c r="A223" s="8">
        <f t="shared" si="68"/>
        <v>14850.01</v>
      </c>
      <c r="B223" s="3">
        <f t="shared" si="61"/>
        <v>-32.23744164448954</v>
      </c>
      <c r="C223" s="4">
        <f t="shared" si="62"/>
        <v>-45.856399384916536</v>
      </c>
      <c r="D223" s="3">
        <f t="shared" si="63"/>
        <v>-92.36777868229251</v>
      </c>
      <c r="E223" s="3">
        <f t="shared" si="64"/>
        <v>-105.9867364227195</v>
      </c>
      <c r="F223" s="9">
        <f t="shared" si="65"/>
        <v>5.940004</v>
      </c>
      <c r="G223" s="3">
        <f t="shared" si="66"/>
        <v>9.704346529440891E-07</v>
      </c>
      <c r="H223" s="3">
        <f t="shared" si="67"/>
        <v>-60.13033703780296</v>
      </c>
      <c r="I223" s="7">
        <f t="shared" si="69"/>
        <v>0.7</v>
      </c>
      <c r="J223" s="7">
        <f t="shared" si="70"/>
        <v>5000</v>
      </c>
      <c r="K223" s="7">
        <f t="shared" si="71"/>
        <v>1750</v>
      </c>
      <c r="L223" s="7">
        <f t="shared" si="72"/>
        <v>30</v>
      </c>
      <c r="M223" s="7">
        <f t="shared" si="73"/>
        <v>3500</v>
      </c>
      <c r="N223" s="3"/>
    </row>
    <row r="224" spans="1:14" ht="15.75">
      <c r="A224" s="8">
        <f t="shared" si="68"/>
        <v>15000.01</v>
      </c>
      <c r="B224" s="3">
        <f t="shared" si="61"/>
        <v>-32.612658555118124</v>
      </c>
      <c r="C224" s="4">
        <f t="shared" si="62"/>
        <v>-46.251955877648605</v>
      </c>
      <c r="D224" s="3">
        <f t="shared" si="63"/>
        <v>-92.85860797889409</v>
      </c>
      <c r="E224" s="3">
        <f t="shared" si="64"/>
        <v>-106.49790530142457</v>
      </c>
      <c r="F224" s="9">
        <f t="shared" si="65"/>
        <v>6.000004</v>
      </c>
      <c r="G224" s="3">
        <f t="shared" si="66"/>
        <v>9.449417933899974E-07</v>
      </c>
      <c r="H224" s="3">
        <f t="shared" si="67"/>
        <v>-60.24594942377596</v>
      </c>
      <c r="I224" s="7">
        <f t="shared" si="69"/>
        <v>0.7</v>
      </c>
      <c r="J224" s="7">
        <f t="shared" si="70"/>
        <v>5000</v>
      </c>
      <c r="K224" s="7">
        <f t="shared" si="71"/>
        <v>1750</v>
      </c>
      <c r="L224" s="7">
        <f t="shared" si="72"/>
        <v>30</v>
      </c>
      <c r="M224" s="7">
        <f t="shared" si="73"/>
        <v>3500</v>
      </c>
      <c r="N224" s="3"/>
    </row>
    <row r="225" spans="1:14" ht="15.75">
      <c r="A225" s="3"/>
      <c r="B225" s="3"/>
      <c r="C225" s="4"/>
      <c r="D225" s="3"/>
      <c r="E225" s="4"/>
      <c r="F225" s="3"/>
      <c r="G225" s="3"/>
      <c r="H225" s="3"/>
      <c r="I225" s="7"/>
      <c r="J225" s="7"/>
      <c r="K225" s="7"/>
      <c r="L225" s="7"/>
      <c r="M225" s="7"/>
      <c r="N225" s="3"/>
    </row>
    <row r="226" spans="1:14" ht="15.75">
      <c r="A226" s="3"/>
      <c r="B226" s="3"/>
      <c r="C226" s="4"/>
      <c r="D226" s="3"/>
      <c r="E226" s="4"/>
      <c r="F226" s="3"/>
      <c r="G226" s="3"/>
      <c r="H226" s="3"/>
      <c r="I226" s="7"/>
      <c r="J226" s="7"/>
      <c r="K226" s="7"/>
      <c r="L226" s="7"/>
      <c r="M226" s="7"/>
      <c r="N226" s="3"/>
    </row>
    <row r="227" spans="1:14" ht="15.75">
      <c r="A227" s="3"/>
      <c r="B227" s="3"/>
      <c r="C227" s="4"/>
      <c r="D227" s="3"/>
      <c r="E227" s="4"/>
      <c r="F227" s="3"/>
      <c r="G227" s="3"/>
      <c r="H227" s="3"/>
      <c r="I227" s="7"/>
      <c r="J227" s="7"/>
      <c r="K227" s="7"/>
      <c r="L227" s="7"/>
      <c r="M227" s="7"/>
      <c r="N227" s="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wsmr</cp:lastModifiedBy>
  <cp:lastPrinted>2006-05-22T21:31:00Z</cp:lastPrinted>
  <dcterms:created xsi:type="dcterms:W3CDTF">2003-01-15T18:12:14Z</dcterms:created>
  <dcterms:modified xsi:type="dcterms:W3CDTF">2006-05-23T13:44:14Z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Ford, Stephanie Miss CTR USA ATEC</vt:lpwstr>
  </property>
  <property fmtid="{D5CDD505-2E9C-101B-9397-08002B2CF9AE}" pid="4" name="display_urn:schemas-microsoft-com:office:office#Auth">
    <vt:lpwstr>Hostetler, Danny CTR USA ATEC</vt:lpwstr>
  </property>
</Properties>
</file>